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1"/>
  </bookViews>
  <sheets>
    <sheet name="Inversión Nueva" sheetId="1" r:id="rId1"/>
    <sheet name="Riesgo Vivo" sheetId="2" r:id="rId2"/>
    <sheet name="Contratos Nuevos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Q46" i="2" l="1"/>
  <c r="P46" i="2"/>
  <c r="O46" i="2"/>
  <c r="Q46" i="1" l="1"/>
  <c r="P46" i="1"/>
  <c r="O46" i="1"/>
  <c r="AD42" i="3" l="1"/>
</calcChain>
</file>

<file path=xl/sharedStrings.xml><?xml version="1.0" encoding="utf-8"?>
<sst xmlns="http://schemas.openxmlformats.org/spreadsheetml/2006/main" count="199" uniqueCount="51">
  <si>
    <t>Año :2017</t>
  </si>
  <si>
    <t>Trimestre :Segundo Trimestre</t>
  </si>
  <si>
    <r>
      <rPr>
        <b/>
        <sz val="16"/>
        <color rgb="FFFF0000"/>
        <rFont val="Arial"/>
      </rPr>
      <t xml:space="preserve">Resumen
</t>
    </r>
    <r>
      <rPr>
        <b/>
        <sz val="16"/>
        <color rgb="FFFF0000"/>
        <rFont val="Arial"/>
      </rPr>
      <t xml:space="preserve">Inversión Nueva </t>
    </r>
    <r>
      <rPr>
        <b/>
        <sz val="9"/>
        <color rgb="FFFF0000"/>
        <rFont val="Arial"/>
      </rPr>
      <t>(En miles de euros)</t>
    </r>
  </si>
  <si>
    <t/>
  </si>
  <si>
    <t>Total</t>
  </si>
  <si>
    <t>Bienes de Equipo</t>
  </si>
  <si>
    <t>Crédito al Consumo</t>
  </si>
  <si>
    <t>Factoring</t>
  </si>
  <si>
    <t>Total Automoción</t>
  </si>
  <si>
    <t>Financiación de Stocks</t>
  </si>
  <si>
    <t>Operaciones Inmobiliarias</t>
  </si>
  <si>
    <t>Asociados</t>
  </si>
  <si>
    <t>Junio 2017</t>
  </si>
  <si>
    <t>Junio 2016</t>
  </si>
  <si>
    <t>%Incrto</t>
  </si>
  <si>
    <t>VOLKSWAGEN FINANCE,S.A. E.F.C.</t>
  </si>
  <si>
    <t>GRUPO SANTANDER CONSUMER FINANCE, S.A.</t>
  </si>
  <si>
    <t>RCI Banque Suc en España</t>
  </si>
  <si>
    <t>FINANCIERA EL CORTE INGLES, E.F.C., S.A.</t>
  </si>
  <si>
    <t>PSA FINANCIAL SERVICES SPAIN</t>
  </si>
  <si>
    <t>GRUPO CETELEM</t>
  </si>
  <si>
    <t>GRUPO BBVA CONSUMER FINANCE</t>
  </si>
  <si>
    <t>TOYOTA KREDITBANK GMBH, SUC.EN ESPAÑA</t>
  </si>
  <si>
    <t>FCE BANK PLC SUCURSAL EN ESPAÑA</t>
  </si>
  <si>
    <t>BANKINTER CONSUMER FINANCE</t>
  </si>
  <si>
    <t>CAIXABANK CONSUMER FINANCE, E.F.C., S.A.</t>
  </si>
  <si>
    <t>SERVICIOS FINANCIEROS CARREFOUR ,E.F.C,S.A.</t>
  </si>
  <si>
    <t>BMW BANK GMBH</t>
  </si>
  <si>
    <t>ONEY SERVICIOS FINANCIEROS</t>
  </si>
  <si>
    <t>SABADELL CONSUMER FINANCE EFC</t>
  </si>
  <si>
    <t>COFIDIS Suc. en España</t>
  </si>
  <si>
    <t>EVOFINANCE EFC</t>
  </si>
  <si>
    <t>UNION DE CREDITOS INMOBILIARIOS S.A.,E.F.C.</t>
  </si>
  <si>
    <t>HONDA BANK</t>
  </si>
  <si>
    <t>IOS FINANCE EFC</t>
  </si>
  <si>
    <t>COFIBER FINANCIERA E.F.C.,S.A.</t>
  </si>
  <si>
    <t>POPULAR SERVICIOS FINANCIEROS,E.F.C.,S.A.</t>
  </si>
  <si>
    <t>SCANIA FINANCE HISPANIA, E.F.C, S.A.</t>
  </si>
  <si>
    <t>FINANDIA, E.F.C, S.A.</t>
  </si>
  <si>
    <t>AKF BANK GmbH</t>
  </si>
  <si>
    <t>FINANCIERA ESPAÑOLA CRÉDITO A DISTANCIA.E.F.C.</t>
  </si>
  <si>
    <t>VFS FINANCIAL SERVICES SPAIN, E.F.C, S.A.</t>
  </si>
  <si>
    <t>UNION FINANCIERA ASTURIANA,S.A. E.F.C.</t>
  </si>
  <si>
    <t>FINANCIERA CARRION S.A. E.F.C.</t>
  </si>
  <si>
    <t>MONTJUICH EF, E.F.C., S.A.</t>
  </si>
  <si>
    <t>UNION CRÉDITO FI.MOB.E IN.CREDIFIMO,EFC, S.A.</t>
  </si>
  <si>
    <t>FCA CAPITAL ESPAÑA EFC SA</t>
  </si>
  <si>
    <t>TOTAL</t>
  </si>
  <si>
    <r>
      <rPr>
        <b/>
        <sz val="16"/>
        <color rgb="FFFF0000"/>
        <rFont val="Arial"/>
      </rPr>
      <t xml:space="preserve">Resumen
</t>
    </r>
    <r>
      <rPr>
        <b/>
        <sz val="16"/>
        <color rgb="FFFF0000"/>
        <rFont val="Arial"/>
      </rPr>
      <t xml:space="preserve">Riesgo Vivo </t>
    </r>
    <r>
      <rPr>
        <b/>
        <sz val="9"/>
        <color rgb="FFFF0000"/>
        <rFont val="Arial"/>
      </rPr>
      <t>(En miles de euros)</t>
    </r>
  </si>
  <si>
    <t>BANCO PRIMUS</t>
  </si>
  <si>
    <r>
      <rPr>
        <b/>
        <sz val="16"/>
        <color rgb="FFFF0000"/>
        <rFont val="Arial"/>
      </rPr>
      <t xml:space="preserve">Resumen
</t>
    </r>
    <r>
      <rPr>
        <b/>
        <sz val="16"/>
        <color rgb="FFFF0000"/>
        <rFont val="Arial"/>
      </rPr>
      <t xml:space="preserve">Contratos Nuevos </t>
    </r>
    <r>
      <rPr>
        <b/>
        <sz val="9"/>
        <color rgb="FFFF0000"/>
        <rFont val="Arial"/>
      </rPr>
      <t>(Nº de Contratos)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</si>
</sst>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C0A]#,##0;\(#,##0\)"/>
    <numFmt numFmtId="165" formatCode="[$-10C0A]0.00%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sz val="9"/>
      <color rgb="FF0000FF"/>
      <name val="Arial"/>
    </font>
    <font>
      <b/>
      <sz val="16"/>
      <color rgb="FFFF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9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FF9B"/>
        <bgColor rgb="FFFFFF9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center"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2" fillId="0" borderId="6" xfId="0" applyNumberFormat="1" applyFont="1" applyFill="1" applyBorder="1" applyAlignment="1">
      <alignment vertical="top" wrapText="1" readingOrder="1"/>
    </xf>
    <xf numFmtId="0" fontId="4" fillId="0" borderId="7" xfId="0" applyNumberFormat="1" applyFont="1" applyFill="1" applyBorder="1" applyAlignment="1">
      <alignment horizontal="center" vertical="center" wrapText="1" readingOrder="1"/>
    </xf>
    <xf numFmtId="164" fontId="4" fillId="2" borderId="7" xfId="0" applyNumberFormat="1" applyFont="1" applyFill="1" applyBorder="1" applyAlignment="1">
      <alignment horizontal="right" vertical="center" wrapText="1" readingOrder="1"/>
    </xf>
    <xf numFmtId="165" fontId="4" fillId="2" borderId="7" xfId="0" applyNumberFormat="1" applyFont="1" applyFill="1" applyBorder="1" applyAlignment="1">
      <alignment horizontal="right" vertical="center" wrapText="1" readingOrder="1"/>
    </xf>
    <xf numFmtId="164" fontId="4" fillId="3" borderId="7" xfId="0" applyNumberFormat="1" applyFont="1" applyFill="1" applyBorder="1" applyAlignment="1">
      <alignment horizontal="right" vertical="center" wrapText="1" readingOrder="1"/>
    </xf>
    <xf numFmtId="165" fontId="4" fillId="3" borderId="7" xfId="0" applyNumberFormat="1" applyFont="1" applyFill="1" applyBorder="1" applyAlignment="1">
      <alignment horizontal="right" vertical="center" wrapText="1" readingOrder="1"/>
    </xf>
    <xf numFmtId="164" fontId="4" fillId="4" borderId="7" xfId="0" applyNumberFormat="1" applyFont="1" applyFill="1" applyBorder="1" applyAlignment="1">
      <alignment horizontal="right" vertical="center" wrapText="1" readingOrder="1"/>
    </xf>
    <xf numFmtId="165" fontId="4" fillId="4" borderId="7" xfId="0" applyNumberFormat="1" applyFont="1" applyFill="1" applyBorder="1" applyAlignment="1">
      <alignment horizontal="right" vertical="center" wrapText="1" readingOrder="1"/>
    </xf>
    <xf numFmtId="0" fontId="4" fillId="3" borderId="7" xfId="0" applyNumberFormat="1" applyFont="1" applyFill="1" applyBorder="1" applyAlignment="1">
      <alignment vertical="center" wrapText="1" readingOrder="1"/>
    </xf>
    <xf numFmtId="0" fontId="1" fillId="0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4" fillId="2" borderId="7" xfId="0" applyNumberFormat="1" applyFont="1" applyFill="1" applyBorder="1" applyAlignment="1">
      <alignment vertical="center" wrapText="1" readingOrder="1"/>
    </xf>
    <xf numFmtId="0" fontId="5" fillId="4" borderId="7" xfId="0" applyNumberFormat="1" applyFont="1" applyFill="1" applyBorder="1" applyAlignment="1">
      <alignment horizontal="right" vertical="top" wrapText="1" readingOrder="1"/>
    </xf>
    <xf numFmtId="0" fontId="4" fillId="0" borderId="7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2" fillId="0" borderId="5" xfId="0" applyNumberFormat="1" applyFont="1" applyFill="1" applyBorder="1" applyAlignment="1">
      <alignment vertical="top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center"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164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CCFFFF"/>
      <rgbColor rgb="00FFFFFF"/>
      <rgbColor rgb="00FFFF9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00FF0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520700</xdr:colOff>
      <xdr:row>4</xdr:row>
      <xdr:rowOff>139700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520700</xdr:colOff>
      <xdr:row>4</xdr:row>
      <xdr:rowOff>139700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457200</xdr:colOff>
      <xdr:row>4</xdr:row>
      <xdr:rowOff>139700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General%20Inversion%20Nue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General%20Riesgo%20V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es de Equipo"/>
      <sheetName val="Crédito al Consumo"/>
      <sheetName val="Factoring"/>
      <sheetName val="Financiación de automoción"/>
      <sheetName val="Financiación de Stocks"/>
      <sheetName val="Operaciones Inmobiliarias"/>
    </sheetNames>
    <sheetDataSet>
      <sheetData sheetId="0" refreshError="1"/>
      <sheetData sheetId="1" refreshError="1"/>
      <sheetData sheetId="2" refreshError="1"/>
      <sheetData sheetId="3">
        <row r="32">
          <cell r="P32">
            <v>5538139.4500000002</v>
          </cell>
          <cell r="Q32">
            <v>4891773.7300000004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es de Equipo"/>
      <sheetName val="Crédito al Consumo"/>
      <sheetName val="Factoring"/>
      <sheetName val="Financiación de automoción"/>
      <sheetName val="Financiación de Stocks"/>
      <sheetName val="Operaciones Inmobiliarias"/>
    </sheetNames>
    <sheetDataSet>
      <sheetData sheetId="0" refreshError="1"/>
      <sheetData sheetId="1" refreshError="1"/>
      <sheetData sheetId="2" refreshError="1"/>
      <sheetData sheetId="3">
        <row r="32">
          <cell r="Q32">
            <v>20349606.5</v>
          </cell>
          <cell r="R32">
            <v>17440515.039999999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F48"/>
  <sheetViews>
    <sheetView showGridLines="0" topLeftCell="O9" workbookViewId="0">
      <selection activeCell="Q47" sqref="Q47"/>
    </sheetView>
  </sheetViews>
  <sheetFormatPr baseColWidth="10" defaultRowHeight="15"/>
  <cols>
    <col min="1" max="1" width="12.85546875" customWidth="1"/>
    <col min="2" max="2" width="2.7109375" customWidth="1"/>
    <col min="3" max="3" width="0.28515625" customWidth="1"/>
    <col min="4" max="4" width="7.85546875" customWidth="1"/>
    <col min="5" max="5" width="3.140625" customWidth="1"/>
    <col min="6" max="6" width="0.28515625" customWidth="1"/>
    <col min="7" max="7" width="11.42578125" customWidth="1"/>
    <col min="8" max="8" width="1.85546875" customWidth="1"/>
    <col min="9" max="9" width="32" customWidth="1"/>
    <col min="10" max="10" width="3.5703125" customWidth="1"/>
    <col min="11" max="11" width="4.7109375" customWidth="1"/>
    <col min="12" max="13" width="15.7109375" customWidth="1"/>
    <col min="14" max="14" width="13.5703125" customWidth="1"/>
    <col min="15" max="16" width="15.7109375" customWidth="1"/>
    <col min="17" max="17" width="13.42578125" customWidth="1"/>
    <col min="18" max="19" width="15.7109375" customWidth="1"/>
    <col min="20" max="20" width="13.42578125" customWidth="1"/>
    <col min="21" max="22" width="15.7109375" customWidth="1"/>
    <col min="23" max="23" width="13.42578125" customWidth="1"/>
    <col min="24" max="25" width="15.7109375" customWidth="1"/>
    <col min="26" max="26" width="13.42578125" customWidth="1"/>
    <col min="27" max="28" width="15.7109375" customWidth="1"/>
    <col min="29" max="29" width="13.42578125" customWidth="1"/>
    <col min="30" max="31" width="15.7109375" customWidth="1"/>
    <col min="32" max="32" width="13.42578125" customWidth="1"/>
    <col min="33" max="33" width="0" hidden="1" customWidth="1"/>
    <col min="34" max="34" width="22" customWidth="1"/>
    <col min="35" max="35" width="43.85546875" customWidth="1"/>
  </cols>
  <sheetData>
    <row r="1" spans="3:32" ht="13.35" customHeight="1">
      <c r="C1" s="21"/>
      <c r="D1" s="21"/>
    </row>
    <row r="2" spans="3:32" ht="2.1" customHeight="1">
      <c r="C2" s="21"/>
      <c r="D2" s="21"/>
      <c r="G2" s="1"/>
      <c r="H2" s="2"/>
      <c r="I2" s="3"/>
    </row>
    <row r="3" spans="3:32" ht="15.6" customHeight="1">
      <c r="C3" s="21"/>
      <c r="D3" s="21"/>
      <c r="G3" s="4" t="s">
        <v>0</v>
      </c>
      <c r="H3" s="5"/>
      <c r="I3" s="6" t="s">
        <v>1</v>
      </c>
    </row>
    <row r="4" spans="3:32" ht="0" hidden="1" customHeight="1">
      <c r="C4" s="21"/>
      <c r="D4" s="21"/>
    </row>
    <row r="5" spans="3:32" ht="11.45" customHeight="1">
      <c r="C5" s="21"/>
      <c r="D5" s="21"/>
    </row>
    <row r="6" spans="3:32" ht="11.65" customHeight="1"/>
    <row r="7" spans="3:32" ht="39" customHeight="1">
      <c r="D7" s="22" t="s">
        <v>2</v>
      </c>
      <c r="E7" s="21"/>
      <c r="F7" s="21"/>
      <c r="G7" s="21"/>
      <c r="H7" s="21"/>
      <c r="I7" s="21"/>
      <c r="J7" s="21"/>
    </row>
    <row r="8" spans="3:32" ht="21.75" customHeight="1"/>
    <row r="9" spans="3:32" ht="17.100000000000001" customHeight="1">
      <c r="F9" s="19" t="s">
        <v>3</v>
      </c>
      <c r="G9" s="15"/>
      <c r="H9" s="15"/>
      <c r="I9" s="15"/>
      <c r="J9" s="15"/>
      <c r="K9" s="16"/>
      <c r="L9" s="20" t="s">
        <v>4</v>
      </c>
      <c r="M9" s="15"/>
      <c r="N9" s="16"/>
      <c r="O9" s="20" t="s">
        <v>5</v>
      </c>
      <c r="P9" s="15"/>
      <c r="Q9" s="16"/>
      <c r="R9" s="20" t="s">
        <v>6</v>
      </c>
      <c r="S9" s="15"/>
      <c r="T9" s="16"/>
      <c r="U9" s="20" t="s">
        <v>7</v>
      </c>
      <c r="V9" s="15"/>
      <c r="W9" s="16"/>
      <c r="X9" s="20" t="s">
        <v>8</v>
      </c>
      <c r="Y9" s="15"/>
      <c r="Z9" s="16"/>
      <c r="AA9" s="20" t="s">
        <v>9</v>
      </c>
      <c r="AB9" s="15"/>
      <c r="AC9" s="16"/>
      <c r="AD9" s="20" t="s">
        <v>10</v>
      </c>
      <c r="AE9" s="15"/>
      <c r="AF9" s="16"/>
    </row>
    <row r="10" spans="3:32">
      <c r="F10" s="19" t="s">
        <v>11</v>
      </c>
      <c r="G10" s="15"/>
      <c r="H10" s="15"/>
      <c r="I10" s="15"/>
      <c r="J10" s="15"/>
      <c r="K10" s="16"/>
      <c r="L10" s="7" t="s">
        <v>12</v>
      </c>
      <c r="M10" s="7" t="s">
        <v>13</v>
      </c>
      <c r="N10" s="7" t="s">
        <v>14</v>
      </c>
      <c r="O10" s="7" t="s">
        <v>12</v>
      </c>
      <c r="P10" s="7" t="s">
        <v>13</v>
      </c>
      <c r="Q10" s="7" t="s">
        <v>14</v>
      </c>
      <c r="R10" s="7" t="s">
        <v>12</v>
      </c>
      <c r="S10" s="7" t="s">
        <v>13</v>
      </c>
      <c r="T10" s="7" t="s">
        <v>14</v>
      </c>
      <c r="U10" s="7" t="s">
        <v>12</v>
      </c>
      <c r="V10" s="7" t="s">
        <v>13</v>
      </c>
      <c r="W10" s="7" t="s">
        <v>14</v>
      </c>
      <c r="X10" s="7" t="s">
        <v>12</v>
      </c>
      <c r="Y10" s="7" t="s">
        <v>13</v>
      </c>
      <c r="Z10" s="7" t="s">
        <v>14</v>
      </c>
      <c r="AA10" s="7" t="s">
        <v>12</v>
      </c>
      <c r="AB10" s="7" t="s">
        <v>13</v>
      </c>
      <c r="AC10" s="7" t="s">
        <v>14</v>
      </c>
      <c r="AD10" s="7" t="s">
        <v>12</v>
      </c>
      <c r="AE10" s="7" t="s">
        <v>13</v>
      </c>
      <c r="AF10" s="7" t="s">
        <v>14</v>
      </c>
    </row>
    <row r="11" spans="3:32">
      <c r="F11" s="17" t="s">
        <v>15</v>
      </c>
      <c r="G11" s="15"/>
      <c r="H11" s="15"/>
      <c r="I11" s="15"/>
      <c r="J11" s="15"/>
      <c r="K11" s="16"/>
      <c r="L11" s="8">
        <v>4358722.76</v>
      </c>
      <c r="M11" s="8">
        <v>3814093.3</v>
      </c>
      <c r="N11" s="9">
        <v>0.14280000000000001</v>
      </c>
      <c r="O11" s="8">
        <v>0</v>
      </c>
      <c r="P11" s="8">
        <v>0</v>
      </c>
      <c r="Q11" s="9">
        <v>0</v>
      </c>
      <c r="R11" s="8">
        <v>5142.3900000000003</v>
      </c>
      <c r="S11" s="8">
        <v>5060.46</v>
      </c>
      <c r="T11" s="9">
        <v>1.6199999999999999E-2</v>
      </c>
      <c r="U11" s="8">
        <v>34936.910000000003</v>
      </c>
      <c r="V11" s="8">
        <v>42811.79</v>
      </c>
      <c r="W11" s="9">
        <v>-0.18390000000000001</v>
      </c>
      <c r="X11" s="8">
        <v>1389089.98</v>
      </c>
      <c r="Y11" s="8">
        <v>1116537.79</v>
      </c>
      <c r="Z11" s="9">
        <v>0.24410000000000001</v>
      </c>
      <c r="AA11" s="8">
        <v>2929553.48</v>
      </c>
      <c r="AB11" s="8">
        <v>2649683.2599999998</v>
      </c>
      <c r="AC11" s="9">
        <v>0.1056</v>
      </c>
      <c r="AD11" s="8">
        <v>0</v>
      </c>
      <c r="AE11" s="8">
        <v>0</v>
      </c>
      <c r="AF11" s="9">
        <v>0</v>
      </c>
    </row>
    <row r="12" spans="3:32">
      <c r="F12" s="14" t="s">
        <v>16</v>
      </c>
      <c r="G12" s="15"/>
      <c r="H12" s="15"/>
      <c r="I12" s="15"/>
      <c r="J12" s="15"/>
      <c r="K12" s="16"/>
      <c r="L12" s="10">
        <v>4058361.02</v>
      </c>
      <c r="M12" s="10">
        <v>3889834.44</v>
      </c>
      <c r="N12" s="11">
        <v>4.3299999999999998E-2</v>
      </c>
      <c r="O12" s="10">
        <v>140.41</v>
      </c>
      <c r="P12" s="10">
        <v>521.05999999999995</v>
      </c>
      <c r="Q12" s="11">
        <v>-0.73050000000000004</v>
      </c>
      <c r="R12" s="10">
        <v>1052950.42</v>
      </c>
      <c r="S12" s="10">
        <v>1000463.89</v>
      </c>
      <c r="T12" s="11">
        <v>5.2499999999999998E-2</v>
      </c>
      <c r="U12" s="10">
        <v>0</v>
      </c>
      <c r="V12" s="10">
        <v>0</v>
      </c>
      <c r="W12" s="11">
        <v>0</v>
      </c>
      <c r="X12" s="10">
        <v>1116580.8999999999</v>
      </c>
      <c r="Y12" s="10">
        <v>1145916.49</v>
      </c>
      <c r="Z12" s="11">
        <v>-2.5600000000000001E-2</v>
      </c>
      <c r="AA12" s="10">
        <v>1882798</v>
      </c>
      <c r="AB12" s="10">
        <v>1730369</v>
      </c>
      <c r="AC12" s="11">
        <v>8.8099999999999998E-2</v>
      </c>
      <c r="AD12" s="10">
        <v>5891.29</v>
      </c>
      <c r="AE12" s="10">
        <v>12564</v>
      </c>
      <c r="AF12" s="11">
        <v>-0.53110000000000002</v>
      </c>
    </row>
    <row r="13" spans="3:32">
      <c r="F13" s="17" t="s">
        <v>17</v>
      </c>
      <c r="G13" s="15"/>
      <c r="H13" s="15"/>
      <c r="I13" s="15"/>
      <c r="J13" s="15"/>
      <c r="K13" s="16"/>
      <c r="L13" s="8">
        <v>3240125.81</v>
      </c>
      <c r="M13" s="8">
        <v>3245344.54</v>
      </c>
      <c r="N13" s="9">
        <v>-1.6000000000000001E-3</v>
      </c>
      <c r="O13" s="8">
        <v>0</v>
      </c>
      <c r="P13" s="8">
        <v>0</v>
      </c>
      <c r="Q13" s="9">
        <v>0</v>
      </c>
      <c r="R13" s="8">
        <v>0</v>
      </c>
      <c r="S13" s="8">
        <v>0</v>
      </c>
      <c r="T13" s="9">
        <v>0</v>
      </c>
      <c r="U13" s="8">
        <v>0</v>
      </c>
      <c r="V13" s="8">
        <v>0</v>
      </c>
      <c r="W13" s="9">
        <v>0</v>
      </c>
      <c r="X13" s="8">
        <v>725396.1</v>
      </c>
      <c r="Y13" s="8">
        <v>638181.77</v>
      </c>
      <c r="Z13" s="9">
        <v>0.13669999999999999</v>
      </c>
      <c r="AA13" s="8">
        <v>2514729.71</v>
      </c>
      <c r="AB13" s="8">
        <v>2607162.77</v>
      </c>
      <c r="AC13" s="9">
        <v>-3.5499999999999997E-2</v>
      </c>
      <c r="AD13" s="8">
        <v>0</v>
      </c>
      <c r="AE13" s="8">
        <v>0</v>
      </c>
      <c r="AF13" s="9">
        <v>0</v>
      </c>
    </row>
    <row r="14" spans="3:32">
      <c r="F14" s="14" t="s">
        <v>18</v>
      </c>
      <c r="G14" s="15"/>
      <c r="H14" s="15"/>
      <c r="I14" s="15"/>
      <c r="J14" s="15"/>
      <c r="K14" s="16"/>
      <c r="L14" s="10">
        <v>2903602.35</v>
      </c>
      <c r="M14" s="10">
        <v>2828677.86</v>
      </c>
      <c r="N14" s="11">
        <v>2.6499999999999999E-2</v>
      </c>
      <c r="O14" s="10">
        <v>0</v>
      </c>
      <c r="P14" s="10">
        <v>0</v>
      </c>
      <c r="Q14" s="11">
        <v>0</v>
      </c>
      <c r="R14" s="10">
        <v>2903602.35</v>
      </c>
      <c r="S14" s="10">
        <v>2828677.86</v>
      </c>
      <c r="T14" s="11">
        <v>2.6499999999999999E-2</v>
      </c>
      <c r="U14" s="10">
        <v>0</v>
      </c>
      <c r="V14" s="10">
        <v>0</v>
      </c>
      <c r="W14" s="11">
        <v>0</v>
      </c>
      <c r="X14" s="10">
        <v>0</v>
      </c>
      <c r="Y14" s="10">
        <v>0</v>
      </c>
      <c r="Z14" s="11">
        <v>0</v>
      </c>
      <c r="AA14" s="10">
        <v>0</v>
      </c>
      <c r="AB14" s="10">
        <v>0</v>
      </c>
      <c r="AC14" s="11">
        <v>0</v>
      </c>
      <c r="AD14" s="10">
        <v>0</v>
      </c>
      <c r="AE14" s="10">
        <v>0</v>
      </c>
      <c r="AF14" s="11">
        <v>0</v>
      </c>
    </row>
    <row r="15" spans="3:32">
      <c r="F15" s="17" t="s">
        <v>19</v>
      </c>
      <c r="G15" s="15"/>
      <c r="H15" s="15"/>
      <c r="I15" s="15"/>
      <c r="J15" s="15"/>
      <c r="K15" s="16"/>
      <c r="L15" s="8">
        <v>2439799.44</v>
      </c>
      <c r="M15" s="8">
        <v>2237933.1800000002</v>
      </c>
      <c r="N15" s="9">
        <v>9.0200000000000002E-2</v>
      </c>
      <c r="O15" s="8">
        <v>0</v>
      </c>
      <c r="P15" s="8">
        <v>0</v>
      </c>
      <c r="Q15" s="9">
        <v>0</v>
      </c>
      <c r="R15" s="8">
        <v>0</v>
      </c>
      <c r="S15" s="8">
        <v>0</v>
      </c>
      <c r="T15" s="9">
        <v>0</v>
      </c>
      <c r="U15" s="8">
        <v>0</v>
      </c>
      <c r="V15" s="8">
        <v>0</v>
      </c>
      <c r="W15" s="9">
        <v>0</v>
      </c>
      <c r="X15" s="8">
        <v>534324.31999999995</v>
      </c>
      <c r="Y15" s="8">
        <v>450173.9</v>
      </c>
      <c r="Z15" s="9">
        <v>0.18690000000000001</v>
      </c>
      <c r="AA15" s="8">
        <v>1905460.97</v>
      </c>
      <c r="AB15" s="8">
        <v>1787745.13</v>
      </c>
      <c r="AC15" s="9">
        <v>6.5799999999999997E-2</v>
      </c>
      <c r="AD15" s="8">
        <v>14.15</v>
      </c>
      <c r="AE15" s="8">
        <v>14.15</v>
      </c>
      <c r="AF15" s="9">
        <v>0</v>
      </c>
    </row>
    <row r="16" spans="3:32">
      <c r="F16" s="14" t="s">
        <v>20</v>
      </c>
      <c r="G16" s="15"/>
      <c r="H16" s="15"/>
      <c r="I16" s="15"/>
      <c r="J16" s="15"/>
      <c r="K16" s="16"/>
      <c r="L16" s="10">
        <v>2125270.12</v>
      </c>
      <c r="M16" s="10">
        <v>1716856.57</v>
      </c>
      <c r="N16" s="11">
        <v>0.2379</v>
      </c>
      <c r="O16" s="10">
        <v>0</v>
      </c>
      <c r="P16" s="10">
        <v>0</v>
      </c>
      <c r="Q16" s="11">
        <v>0</v>
      </c>
      <c r="R16" s="10">
        <v>916318.07</v>
      </c>
      <c r="S16" s="10">
        <v>655782.14</v>
      </c>
      <c r="T16" s="11">
        <v>0.39729999999999999</v>
      </c>
      <c r="U16" s="10">
        <v>7722.34</v>
      </c>
      <c r="V16" s="10">
        <v>107827.63</v>
      </c>
      <c r="W16" s="11">
        <v>-0.9284</v>
      </c>
      <c r="X16" s="10">
        <v>422821.57</v>
      </c>
      <c r="Y16" s="10">
        <v>343740.45</v>
      </c>
      <c r="Z16" s="11">
        <v>0.2301</v>
      </c>
      <c r="AA16" s="10">
        <v>778408.14</v>
      </c>
      <c r="AB16" s="10">
        <v>609506.35</v>
      </c>
      <c r="AC16" s="11">
        <v>0.27710000000000001</v>
      </c>
      <c r="AD16" s="10">
        <v>0</v>
      </c>
      <c r="AE16" s="10">
        <v>0</v>
      </c>
      <c r="AF16" s="11">
        <v>0</v>
      </c>
    </row>
    <row r="17" spans="6:32">
      <c r="F17" s="17" t="s">
        <v>21</v>
      </c>
      <c r="G17" s="15"/>
      <c r="H17" s="15"/>
      <c r="I17" s="15"/>
      <c r="J17" s="15"/>
      <c r="K17" s="16"/>
      <c r="L17" s="8">
        <v>1716948.26</v>
      </c>
      <c r="M17" s="8">
        <v>1444267.79</v>
      </c>
      <c r="N17" s="9">
        <v>0.1888</v>
      </c>
      <c r="O17" s="8">
        <v>25976.1</v>
      </c>
      <c r="P17" s="8">
        <v>31074.93</v>
      </c>
      <c r="Q17" s="9">
        <v>-0.1641</v>
      </c>
      <c r="R17" s="8">
        <v>663844.36</v>
      </c>
      <c r="S17" s="8">
        <v>681402.26</v>
      </c>
      <c r="T17" s="9">
        <v>-2.58E-2</v>
      </c>
      <c r="U17" s="8">
        <v>0</v>
      </c>
      <c r="V17" s="8">
        <v>0</v>
      </c>
      <c r="W17" s="9">
        <v>0</v>
      </c>
      <c r="X17" s="8">
        <v>619691</v>
      </c>
      <c r="Y17" s="8">
        <v>461131</v>
      </c>
      <c r="Z17" s="9">
        <v>0.34389999999999998</v>
      </c>
      <c r="AA17" s="8">
        <v>407436.79999999999</v>
      </c>
      <c r="AB17" s="8">
        <v>270659.59999999998</v>
      </c>
      <c r="AC17" s="9">
        <v>0.50529999999999997</v>
      </c>
      <c r="AD17" s="8">
        <v>0</v>
      </c>
      <c r="AE17" s="8">
        <v>0</v>
      </c>
      <c r="AF17" s="9">
        <v>0</v>
      </c>
    </row>
    <row r="18" spans="6:32">
      <c r="F18" s="14" t="s">
        <v>22</v>
      </c>
      <c r="G18" s="15"/>
      <c r="H18" s="15"/>
      <c r="I18" s="15"/>
      <c r="J18" s="15"/>
      <c r="K18" s="16"/>
      <c r="L18" s="10">
        <v>1399197.72</v>
      </c>
      <c r="M18" s="10">
        <v>1046192.72</v>
      </c>
      <c r="N18" s="11">
        <v>0.33739999999999998</v>
      </c>
      <c r="O18" s="10">
        <v>70168.639999999999</v>
      </c>
      <c r="P18" s="10">
        <v>62626.66</v>
      </c>
      <c r="Q18" s="11">
        <v>0.12039999999999999</v>
      </c>
      <c r="R18" s="10">
        <v>528.51</v>
      </c>
      <c r="S18" s="10">
        <v>603.53</v>
      </c>
      <c r="T18" s="11">
        <v>-0.12429999999999999</v>
      </c>
      <c r="U18" s="10">
        <v>0</v>
      </c>
      <c r="V18" s="10">
        <v>0</v>
      </c>
      <c r="W18" s="11">
        <v>0</v>
      </c>
      <c r="X18" s="10">
        <v>276313.49</v>
      </c>
      <c r="Y18" s="10">
        <v>187314.37</v>
      </c>
      <c r="Z18" s="11">
        <v>0.47510000000000002</v>
      </c>
      <c r="AA18" s="10">
        <v>1051587.08</v>
      </c>
      <c r="AB18" s="10">
        <v>795298.16</v>
      </c>
      <c r="AC18" s="11">
        <v>0.32229999999999998</v>
      </c>
      <c r="AD18" s="10">
        <v>600</v>
      </c>
      <c r="AE18" s="10">
        <v>350</v>
      </c>
      <c r="AF18" s="11">
        <v>0.71430000000000005</v>
      </c>
    </row>
    <row r="19" spans="6:32">
      <c r="F19" s="17" t="s">
        <v>23</v>
      </c>
      <c r="G19" s="15"/>
      <c r="H19" s="15"/>
      <c r="I19" s="15"/>
      <c r="J19" s="15"/>
      <c r="K19" s="16"/>
      <c r="L19" s="8">
        <v>1333397</v>
      </c>
      <c r="M19" s="8">
        <v>1211028</v>
      </c>
      <c r="N19" s="9">
        <v>0.10100000000000001</v>
      </c>
      <c r="O19" s="8">
        <v>0</v>
      </c>
      <c r="P19" s="8">
        <v>0</v>
      </c>
      <c r="Q19" s="9">
        <v>0</v>
      </c>
      <c r="R19" s="8">
        <v>0</v>
      </c>
      <c r="S19" s="8">
        <v>0</v>
      </c>
      <c r="T19" s="9">
        <v>0</v>
      </c>
      <c r="U19" s="8">
        <v>110847</v>
      </c>
      <c r="V19" s="8">
        <v>111778</v>
      </c>
      <c r="W19" s="9">
        <v>-8.3000000000000001E-3</v>
      </c>
      <c r="X19" s="8">
        <v>164637</v>
      </c>
      <c r="Y19" s="8">
        <v>145786</v>
      </c>
      <c r="Z19" s="9">
        <v>0.1293</v>
      </c>
      <c r="AA19" s="8">
        <v>1057913</v>
      </c>
      <c r="AB19" s="8">
        <v>953464</v>
      </c>
      <c r="AC19" s="9">
        <v>0.1095</v>
      </c>
      <c r="AD19" s="8">
        <v>0</v>
      </c>
      <c r="AE19" s="8">
        <v>0</v>
      </c>
      <c r="AF19" s="9">
        <v>0</v>
      </c>
    </row>
    <row r="20" spans="6:32">
      <c r="F20" s="14" t="s">
        <v>24</v>
      </c>
      <c r="G20" s="15"/>
      <c r="H20" s="15"/>
      <c r="I20" s="15"/>
      <c r="J20" s="15"/>
      <c r="K20" s="16"/>
      <c r="L20" s="10">
        <v>1057242.1000000001</v>
      </c>
      <c r="M20" s="10">
        <v>611154.29</v>
      </c>
      <c r="N20" s="11">
        <v>0.72989999999999999</v>
      </c>
      <c r="O20" s="10">
        <v>0</v>
      </c>
      <c r="P20" s="10">
        <v>0</v>
      </c>
      <c r="Q20" s="11">
        <v>0</v>
      </c>
      <c r="R20" s="10">
        <v>1031135.46</v>
      </c>
      <c r="S20" s="10">
        <v>611154.29</v>
      </c>
      <c r="T20" s="11">
        <v>0.68720000000000003</v>
      </c>
      <c r="U20" s="10">
        <v>0</v>
      </c>
      <c r="V20" s="10">
        <v>0</v>
      </c>
      <c r="W20" s="11">
        <v>0</v>
      </c>
      <c r="X20" s="10">
        <v>26106.639999999999</v>
      </c>
      <c r="Y20" s="10">
        <v>0</v>
      </c>
      <c r="Z20" s="11">
        <v>0</v>
      </c>
      <c r="AA20" s="10">
        <v>0</v>
      </c>
      <c r="AB20" s="10">
        <v>0</v>
      </c>
      <c r="AC20" s="11">
        <v>0</v>
      </c>
      <c r="AD20" s="10">
        <v>0</v>
      </c>
      <c r="AE20" s="10">
        <v>0</v>
      </c>
      <c r="AF20" s="11">
        <v>0</v>
      </c>
    </row>
    <row r="21" spans="6:32">
      <c r="F21" s="17" t="s">
        <v>25</v>
      </c>
      <c r="G21" s="15"/>
      <c r="H21" s="15"/>
      <c r="I21" s="15"/>
      <c r="J21" s="15"/>
      <c r="K21" s="16"/>
      <c r="L21" s="8">
        <v>877239.41</v>
      </c>
      <c r="M21" s="8">
        <v>757094.68</v>
      </c>
      <c r="N21" s="9">
        <v>0.15870000000000001</v>
      </c>
      <c r="O21" s="8">
        <v>155032.35999999999</v>
      </c>
      <c r="P21" s="8">
        <v>135024</v>
      </c>
      <c r="Q21" s="9">
        <v>0.1482</v>
      </c>
      <c r="R21" s="8">
        <v>450753.08</v>
      </c>
      <c r="S21" s="8">
        <v>407488.05</v>
      </c>
      <c r="T21" s="9">
        <v>0.1062</v>
      </c>
      <c r="U21" s="8">
        <v>0</v>
      </c>
      <c r="V21" s="8">
        <v>0</v>
      </c>
      <c r="W21" s="9">
        <v>0</v>
      </c>
      <c r="X21" s="8">
        <v>271453.96999999997</v>
      </c>
      <c r="Y21" s="8">
        <v>214582.63</v>
      </c>
      <c r="Z21" s="9">
        <v>0.26500000000000001</v>
      </c>
      <c r="AA21" s="8">
        <v>0</v>
      </c>
      <c r="AB21" s="8">
        <v>0</v>
      </c>
      <c r="AC21" s="9">
        <v>0</v>
      </c>
      <c r="AD21" s="8">
        <v>0</v>
      </c>
      <c r="AE21" s="8">
        <v>0</v>
      </c>
      <c r="AF21" s="9">
        <v>0</v>
      </c>
    </row>
    <row r="22" spans="6:32">
      <c r="F22" s="14" t="s">
        <v>26</v>
      </c>
      <c r="G22" s="15"/>
      <c r="H22" s="15"/>
      <c r="I22" s="15"/>
      <c r="J22" s="15"/>
      <c r="K22" s="16"/>
      <c r="L22" s="10">
        <v>744228.86</v>
      </c>
      <c r="M22" s="10">
        <v>578256.73</v>
      </c>
      <c r="N22" s="11">
        <v>0.28699999999999998</v>
      </c>
      <c r="O22" s="10">
        <v>0</v>
      </c>
      <c r="P22" s="10">
        <v>0</v>
      </c>
      <c r="Q22" s="11">
        <v>0</v>
      </c>
      <c r="R22" s="10">
        <v>744228.86</v>
      </c>
      <c r="S22" s="10">
        <v>578256.73</v>
      </c>
      <c r="T22" s="11">
        <v>0.28699999999999998</v>
      </c>
      <c r="U22" s="10">
        <v>0</v>
      </c>
      <c r="V22" s="10">
        <v>0</v>
      </c>
      <c r="W22" s="11">
        <v>0</v>
      </c>
      <c r="X22" s="10">
        <v>0</v>
      </c>
      <c r="Y22" s="10">
        <v>0</v>
      </c>
      <c r="Z22" s="11">
        <v>0</v>
      </c>
      <c r="AA22" s="10">
        <v>0</v>
      </c>
      <c r="AB22" s="10">
        <v>0</v>
      </c>
      <c r="AC22" s="11">
        <v>0</v>
      </c>
      <c r="AD22" s="10">
        <v>0</v>
      </c>
      <c r="AE22" s="10">
        <v>0</v>
      </c>
      <c r="AF22" s="11">
        <v>0</v>
      </c>
    </row>
    <row r="23" spans="6:32">
      <c r="F23" s="17" t="s">
        <v>27</v>
      </c>
      <c r="G23" s="15"/>
      <c r="H23" s="15"/>
      <c r="I23" s="15"/>
      <c r="J23" s="15"/>
      <c r="K23" s="16"/>
      <c r="L23" s="8">
        <v>686826.5</v>
      </c>
      <c r="M23" s="8">
        <v>586421.02</v>
      </c>
      <c r="N23" s="9">
        <v>0.17119999999999999</v>
      </c>
      <c r="O23" s="8">
        <v>0</v>
      </c>
      <c r="P23" s="8">
        <v>0</v>
      </c>
      <c r="Q23" s="9">
        <v>0</v>
      </c>
      <c r="R23" s="8">
        <v>0</v>
      </c>
      <c r="S23" s="8">
        <v>0</v>
      </c>
      <c r="T23" s="9">
        <v>0</v>
      </c>
      <c r="U23" s="8">
        <v>0</v>
      </c>
      <c r="V23" s="8">
        <v>0</v>
      </c>
      <c r="W23" s="9">
        <v>0</v>
      </c>
      <c r="X23" s="8">
        <v>435615.14</v>
      </c>
      <c r="Y23" s="8">
        <v>361954.27</v>
      </c>
      <c r="Z23" s="9">
        <v>0.20349999999999999</v>
      </c>
      <c r="AA23" s="8">
        <v>251211.36</v>
      </c>
      <c r="AB23" s="8">
        <v>224466.75</v>
      </c>
      <c r="AC23" s="9">
        <v>0.1191</v>
      </c>
      <c r="AD23" s="8">
        <v>0</v>
      </c>
      <c r="AE23" s="8">
        <v>0</v>
      </c>
      <c r="AF23" s="9">
        <v>0</v>
      </c>
    </row>
    <row r="24" spans="6:32">
      <c r="F24" s="14" t="s">
        <v>28</v>
      </c>
      <c r="G24" s="15"/>
      <c r="H24" s="15"/>
      <c r="I24" s="15"/>
      <c r="J24" s="15"/>
      <c r="K24" s="16"/>
      <c r="L24" s="10">
        <v>371404.16</v>
      </c>
      <c r="M24" s="10">
        <v>358634.4</v>
      </c>
      <c r="N24" s="11">
        <v>3.56E-2</v>
      </c>
      <c r="O24" s="10">
        <v>0</v>
      </c>
      <c r="P24" s="10">
        <v>0</v>
      </c>
      <c r="Q24" s="11">
        <v>0</v>
      </c>
      <c r="R24" s="10">
        <v>371404.16</v>
      </c>
      <c r="S24" s="10">
        <v>358634.4</v>
      </c>
      <c r="T24" s="11">
        <v>3.56E-2</v>
      </c>
      <c r="U24" s="10">
        <v>0</v>
      </c>
      <c r="V24" s="10">
        <v>0</v>
      </c>
      <c r="W24" s="11">
        <v>0</v>
      </c>
      <c r="X24" s="10">
        <v>0</v>
      </c>
      <c r="Y24" s="10">
        <v>0</v>
      </c>
      <c r="Z24" s="11">
        <v>0</v>
      </c>
      <c r="AA24" s="10">
        <v>0</v>
      </c>
      <c r="AB24" s="10">
        <v>0</v>
      </c>
      <c r="AC24" s="11">
        <v>0</v>
      </c>
      <c r="AD24" s="10">
        <v>0</v>
      </c>
      <c r="AE24" s="10">
        <v>0</v>
      </c>
      <c r="AF24" s="11">
        <v>0</v>
      </c>
    </row>
    <row r="25" spans="6:32">
      <c r="F25" s="17" t="s">
        <v>29</v>
      </c>
      <c r="G25" s="15"/>
      <c r="H25" s="15"/>
      <c r="I25" s="15"/>
      <c r="J25" s="15"/>
      <c r="K25" s="16"/>
      <c r="L25" s="8">
        <v>334387.53999999998</v>
      </c>
      <c r="M25" s="8">
        <v>278088.92</v>
      </c>
      <c r="N25" s="9">
        <v>0.2024</v>
      </c>
      <c r="O25" s="8">
        <v>0</v>
      </c>
      <c r="P25" s="8">
        <v>0</v>
      </c>
      <c r="Q25" s="9">
        <v>0</v>
      </c>
      <c r="R25" s="8">
        <v>146772.23000000001</v>
      </c>
      <c r="S25" s="8">
        <v>128594.73</v>
      </c>
      <c r="T25" s="9">
        <v>0.1414</v>
      </c>
      <c r="U25" s="8">
        <v>0</v>
      </c>
      <c r="V25" s="8">
        <v>0</v>
      </c>
      <c r="W25" s="9">
        <v>0</v>
      </c>
      <c r="X25" s="8">
        <v>184743.59</v>
      </c>
      <c r="Y25" s="8">
        <v>149494.19</v>
      </c>
      <c r="Z25" s="9">
        <v>0.23580000000000001</v>
      </c>
      <c r="AA25" s="8">
        <v>2871.72</v>
      </c>
      <c r="AB25" s="8">
        <v>0</v>
      </c>
      <c r="AC25" s="9">
        <v>0</v>
      </c>
      <c r="AD25" s="8">
        <v>0</v>
      </c>
      <c r="AE25" s="8">
        <v>0</v>
      </c>
      <c r="AF25" s="9">
        <v>0</v>
      </c>
    </row>
    <row r="26" spans="6:32">
      <c r="F26" s="14" t="s">
        <v>30</v>
      </c>
      <c r="G26" s="15"/>
      <c r="H26" s="15"/>
      <c r="I26" s="15"/>
      <c r="J26" s="15"/>
      <c r="K26" s="16"/>
      <c r="L26" s="10">
        <v>310557.62</v>
      </c>
      <c r="M26" s="10">
        <v>266613.40000000002</v>
      </c>
      <c r="N26" s="11">
        <v>0.1648</v>
      </c>
      <c r="O26" s="10">
        <v>0</v>
      </c>
      <c r="P26" s="10">
        <v>0</v>
      </c>
      <c r="Q26" s="11">
        <v>0</v>
      </c>
      <c r="R26" s="10">
        <v>310557.62</v>
      </c>
      <c r="S26" s="10">
        <v>266613.40000000002</v>
      </c>
      <c r="T26" s="11">
        <v>0.1648</v>
      </c>
      <c r="U26" s="10">
        <v>0</v>
      </c>
      <c r="V26" s="10">
        <v>0</v>
      </c>
      <c r="W26" s="11">
        <v>0</v>
      </c>
      <c r="X26" s="10">
        <v>0</v>
      </c>
      <c r="Y26" s="10">
        <v>0</v>
      </c>
      <c r="Z26" s="11">
        <v>0</v>
      </c>
      <c r="AA26" s="10">
        <v>0</v>
      </c>
      <c r="AB26" s="10">
        <v>0</v>
      </c>
      <c r="AC26" s="11">
        <v>0</v>
      </c>
      <c r="AD26" s="10">
        <v>0</v>
      </c>
      <c r="AE26" s="10">
        <v>0</v>
      </c>
      <c r="AF26" s="11">
        <v>0</v>
      </c>
    </row>
    <row r="27" spans="6:32">
      <c r="F27" s="17" t="s">
        <v>31</v>
      </c>
      <c r="G27" s="15"/>
      <c r="H27" s="15"/>
      <c r="I27" s="15"/>
      <c r="J27" s="15"/>
      <c r="K27" s="16"/>
      <c r="L27" s="8">
        <v>199010.25</v>
      </c>
      <c r="M27" s="8">
        <v>173260.22</v>
      </c>
      <c r="N27" s="9">
        <v>0.14860000000000001</v>
      </c>
      <c r="O27" s="8">
        <v>0</v>
      </c>
      <c r="P27" s="8">
        <v>0</v>
      </c>
      <c r="Q27" s="9">
        <v>0</v>
      </c>
      <c r="R27" s="8">
        <v>199010.25</v>
      </c>
      <c r="S27" s="8">
        <v>173260.22</v>
      </c>
      <c r="T27" s="9">
        <v>0.14860000000000001</v>
      </c>
      <c r="U27" s="8">
        <v>0</v>
      </c>
      <c r="V27" s="8">
        <v>0</v>
      </c>
      <c r="W27" s="9">
        <v>0</v>
      </c>
      <c r="X27" s="8">
        <v>0</v>
      </c>
      <c r="Y27" s="8">
        <v>0</v>
      </c>
      <c r="Z27" s="9">
        <v>0</v>
      </c>
      <c r="AA27" s="8">
        <v>0</v>
      </c>
      <c r="AB27" s="8">
        <v>0</v>
      </c>
      <c r="AC27" s="9">
        <v>0</v>
      </c>
      <c r="AD27" s="8">
        <v>0</v>
      </c>
      <c r="AE27" s="8">
        <v>0</v>
      </c>
      <c r="AF27" s="9">
        <v>0</v>
      </c>
    </row>
    <row r="28" spans="6:32">
      <c r="F28" s="14" t="s">
        <v>32</v>
      </c>
      <c r="G28" s="15"/>
      <c r="H28" s="15"/>
      <c r="I28" s="15"/>
      <c r="J28" s="15"/>
      <c r="K28" s="16"/>
      <c r="L28" s="10">
        <v>191541.33</v>
      </c>
      <c r="M28" s="10">
        <v>122600.63</v>
      </c>
      <c r="N28" s="11">
        <v>0.56230000000000002</v>
      </c>
      <c r="O28" s="10">
        <v>0</v>
      </c>
      <c r="P28" s="10">
        <v>0</v>
      </c>
      <c r="Q28" s="11">
        <v>0</v>
      </c>
      <c r="R28" s="10">
        <v>1610.16</v>
      </c>
      <c r="S28" s="10">
        <v>93.07</v>
      </c>
      <c r="T28" s="11">
        <v>16.3005</v>
      </c>
      <c r="U28" s="10">
        <v>0</v>
      </c>
      <c r="V28" s="10">
        <v>0</v>
      </c>
      <c r="W28" s="11">
        <v>0</v>
      </c>
      <c r="X28" s="10">
        <v>0</v>
      </c>
      <c r="Y28" s="10">
        <v>0</v>
      </c>
      <c r="Z28" s="11">
        <v>0</v>
      </c>
      <c r="AA28" s="10">
        <v>0</v>
      </c>
      <c r="AB28" s="10">
        <v>0</v>
      </c>
      <c r="AC28" s="11">
        <v>0</v>
      </c>
      <c r="AD28" s="10">
        <v>189931.17</v>
      </c>
      <c r="AE28" s="10">
        <v>122507.56</v>
      </c>
      <c r="AF28" s="11">
        <v>0.5504</v>
      </c>
    </row>
    <row r="29" spans="6:32">
      <c r="F29" s="17" t="s">
        <v>33</v>
      </c>
      <c r="G29" s="15"/>
      <c r="H29" s="15"/>
      <c r="I29" s="15"/>
      <c r="J29" s="15"/>
      <c r="K29" s="16"/>
      <c r="L29" s="8">
        <v>173794.11</v>
      </c>
      <c r="M29" s="8">
        <v>154306.29999999999</v>
      </c>
      <c r="N29" s="9">
        <v>0.1263</v>
      </c>
      <c r="O29" s="8">
        <v>0</v>
      </c>
      <c r="P29" s="8">
        <v>0</v>
      </c>
      <c r="Q29" s="9">
        <v>0</v>
      </c>
      <c r="R29" s="8">
        <v>1204.26</v>
      </c>
      <c r="S29" s="8">
        <v>915.11</v>
      </c>
      <c r="T29" s="9">
        <v>0.316</v>
      </c>
      <c r="U29" s="8">
        <v>0</v>
      </c>
      <c r="V29" s="8">
        <v>0</v>
      </c>
      <c r="W29" s="9">
        <v>0</v>
      </c>
      <c r="X29" s="8">
        <v>42658.34</v>
      </c>
      <c r="Y29" s="8">
        <v>42490.13</v>
      </c>
      <c r="Z29" s="9">
        <v>4.0000000000000001E-3</v>
      </c>
      <c r="AA29" s="8">
        <v>129931.51</v>
      </c>
      <c r="AB29" s="8">
        <v>110901.06</v>
      </c>
      <c r="AC29" s="9">
        <v>0.1716</v>
      </c>
      <c r="AD29" s="8">
        <v>0</v>
      </c>
      <c r="AE29" s="8">
        <v>0</v>
      </c>
      <c r="AF29" s="9">
        <v>0</v>
      </c>
    </row>
    <row r="30" spans="6:32">
      <c r="F30" s="14" t="s">
        <v>34</v>
      </c>
      <c r="G30" s="15"/>
      <c r="H30" s="15"/>
      <c r="I30" s="15"/>
      <c r="J30" s="15"/>
      <c r="K30" s="16"/>
      <c r="L30" s="10">
        <v>135854</v>
      </c>
      <c r="M30" s="10">
        <v>165465</v>
      </c>
      <c r="N30" s="11">
        <v>-0.17899999999999999</v>
      </c>
      <c r="O30" s="10">
        <v>0</v>
      </c>
      <c r="P30" s="10">
        <v>0</v>
      </c>
      <c r="Q30" s="11">
        <v>0</v>
      </c>
      <c r="R30" s="10">
        <v>0</v>
      </c>
      <c r="S30" s="10">
        <v>0</v>
      </c>
      <c r="T30" s="11">
        <v>0</v>
      </c>
      <c r="U30" s="10">
        <v>135854</v>
      </c>
      <c r="V30" s="10">
        <v>165465</v>
      </c>
      <c r="W30" s="11">
        <v>-0.17899999999999999</v>
      </c>
      <c r="X30" s="10">
        <v>0</v>
      </c>
      <c r="Y30" s="10">
        <v>0</v>
      </c>
      <c r="Z30" s="11">
        <v>0</v>
      </c>
      <c r="AA30" s="10">
        <v>0</v>
      </c>
      <c r="AB30" s="10">
        <v>0</v>
      </c>
      <c r="AC30" s="11">
        <v>0</v>
      </c>
      <c r="AD30" s="10">
        <v>0</v>
      </c>
      <c r="AE30" s="10">
        <v>0</v>
      </c>
      <c r="AF30" s="11">
        <v>0</v>
      </c>
    </row>
    <row r="31" spans="6:32">
      <c r="F31" s="17" t="s">
        <v>35</v>
      </c>
      <c r="G31" s="15"/>
      <c r="H31" s="15"/>
      <c r="I31" s="15"/>
      <c r="J31" s="15"/>
      <c r="K31" s="16"/>
      <c r="L31" s="8">
        <v>91366</v>
      </c>
      <c r="M31" s="8">
        <v>107429.26</v>
      </c>
      <c r="N31" s="9">
        <v>-0.14949999999999999</v>
      </c>
      <c r="O31" s="8">
        <v>0</v>
      </c>
      <c r="P31" s="8">
        <v>0</v>
      </c>
      <c r="Q31" s="9">
        <v>0</v>
      </c>
      <c r="R31" s="8">
        <v>108.55</v>
      </c>
      <c r="S31" s="8">
        <v>6.03</v>
      </c>
      <c r="T31" s="9">
        <v>17.0017</v>
      </c>
      <c r="U31" s="8">
        <v>0</v>
      </c>
      <c r="V31" s="8">
        <v>0</v>
      </c>
      <c r="W31" s="9">
        <v>0</v>
      </c>
      <c r="X31" s="8">
        <v>412.51</v>
      </c>
      <c r="Y31" s="8">
        <v>129.06</v>
      </c>
      <c r="Z31" s="9">
        <v>2.1962999999999999</v>
      </c>
      <c r="AA31" s="8">
        <v>90844.94</v>
      </c>
      <c r="AB31" s="8">
        <v>107294.17</v>
      </c>
      <c r="AC31" s="9">
        <v>-0.15329999999999999</v>
      </c>
      <c r="AD31" s="8">
        <v>0</v>
      </c>
      <c r="AE31" s="8">
        <v>0</v>
      </c>
      <c r="AF31" s="9">
        <v>0</v>
      </c>
    </row>
    <row r="32" spans="6:32">
      <c r="F32" s="14" t="s">
        <v>36</v>
      </c>
      <c r="G32" s="15"/>
      <c r="H32" s="15"/>
      <c r="I32" s="15"/>
      <c r="J32" s="15"/>
      <c r="K32" s="16"/>
      <c r="L32" s="10">
        <v>88830.86</v>
      </c>
      <c r="M32" s="10">
        <v>96087.99</v>
      </c>
      <c r="N32" s="11">
        <v>-7.5499999999999998E-2</v>
      </c>
      <c r="O32" s="10">
        <v>0</v>
      </c>
      <c r="P32" s="10">
        <v>0</v>
      </c>
      <c r="Q32" s="11">
        <v>0</v>
      </c>
      <c r="R32" s="10">
        <v>84120.66</v>
      </c>
      <c r="S32" s="10">
        <v>88368.37</v>
      </c>
      <c r="T32" s="11">
        <v>-4.8099999999999997E-2</v>
      </c>
      <c r="U32" s="10">
        <v>0</v>
      </c>
      <c r="V32" s="10">
        <v>0</v>
      </c>
      <c r="W32" s="11">
        <v>0</v>
      </c>
      <c r="X32" s="10">
        <v>4710.2</v>
      </c>
      <c r="Y32" s="10">
        <v>7719.62</v>
      </c>
      <c r="Z32" s="11">
        <v>-0.38979999999999998</v>
      </c>
      <c r="AA32" s="10">
        <v>0</v>
      </c>
      <c r="AB32" s="10">
        <v>0</v>
      </c>
      <c r="AC32" s="11">
        <v>0</v>
      </c>
      <c r="AD32" s="10">
        <v>0</v>
      </c>
      <c r="AE32" s="10">
        <v>0</v>
      </c>
      <c r="AF32" s="11">
        <v>0</v>
      </c>
    </row>
    <row r="33" spans="6:32">
      <c r="F33" s="17" t="s">
        <v>37</v>
      </c>
      <c r="G33" s="15"/>
      <c r="H33" s="15"/>
      <c r="I33" s="15"/>
      <c r="J33" s="15"/>
      <c r="K33" s="16"/>
      <c r="L33" s="8">
        <v>48006</v>
      </c>
      <c r="M33" s="8">
        <v>37483</v>
      </c>
      <c r="N33" s="9">
        <v>0.28070000000000001</v>
      </c>
      <c r="O33" s="8">
        <v>0</v>
      </c>
      <c r="P33" s="8">
        <v>0</v>
      </c>
      <c r="Q33" s="9">
        <v>0</v>
      </c>
      <c r="R33" s="8">
        <v>0</v>
      </c>
      <c r="S33" s="8">
        <v>0</v>
      </c>
      <c r="T33" s="9">
        <v>0</v>
      </c>
      <c r="U33" s="8">
        <v>0</v>
      </c>
      <c r="V33" s="8">
        <v>0</v>
      </c>
      <c r="W33" s="9">
        <v>0</v>
      </c>
      <c r="X33" s="8">
        <v>48006</v>
      </c>
      <c r="Y33" s="8">
        <v>37483</v>
      </c>
      <c r="Z33" s="9">
        <v>0.28070000000000001</v>
      </c>
      <c r="AA33" s="8">
        <v>0</v>
      </c>
      <c r="AB33" s="8">
        <v>0</v>
      </c>
      <c r="AC33" s="9">
        <v>0</v>
      </c>
      <c r="AD33" s="8">
        <v>0</v>
      </c>
      <c r="AE33" s="8">
        <v>0</v>
      </c>
      <c r="AF33" s="9">
        <v>0</v>
      </c>
    </row>
    <row r="34" spans="6:32">
      <c r="F34" s="14" t="s">
        <v>38</v>
      </c>
      <c r="G34" s="15"/>
      <c r="H34" s="15"/>
      <c r="I34" s="15"/>
      <c r="J34" s="15"/>
      <c r="K34" s="16"/>
      <c r="L34" s="10">
        <v>36367</v>
      </c>
      <c r="M34" s="10">
        <v>35838</v>
      </c>
      <c r="N34" s="11">
        <v>1.4800000000000001E-2</v>
      </c>
      <c r="O34" s="10">
        <v>0</v>
      </c>
      <c r="P34" s="10">
        <v>0</v>
      </c>
      <c r="Q34" s="11">
        <v>0</v>
      </c>
      <c r="R34" s="10">
        <v>36367</v>
      </c>
      <c r="S34" s="10">
        <v>35838</v>
      </c>
      <c r="T34" s="11">
        <v>1.4800000000000001E-2</v>
      </c>
      <c r="U34" s="10">
        <v>0</v>
      </c>
      <c r="V34" s="10">
        <v>0</v>
      </c>
      <c r="W34" s="11">
        <v>0</v>
      </c>
      <c r="X34" s="10">
        <v>0</v>
      </c>
      <c r="Y34" s="10">
        <v>0</v>
      </c>
      <c r="Z34" s="11">
        <v>0</v>
      </c>
      <c r="AA34" s="10">
        <v>0</v>
      </c>
      <c r="AB34" s="10">
        <v>0</v>
      </c>
      <c r="AC34" s="11">
        <v>0</v>
      </c>
      <c r="AD34" s="10">
        <v>0</v>
      </c>
      <c r="AE34" s="10">
        <v>0</v>
      </c>
      <c r="AF34" s="11">
        <v>0</v>
      </c>
    </row>
    <row r="35" spans="6:32">
      <c r="F35" s="17" t="s">
        <v>39</v>
      </c>
      <c r="G35" s="15"/>
      <c r="H35" s="15"/>
      <c r="I35" s="15"/>
      <c r="J35" s="15"/>
      <c r="K35" s="16"/>
      <c r="L35" s="8">
        <v>34495.769999999997</v>
      </c>
      <c r="M35" s="8">
        <v>14350.46</v>
      </c>
      <c r="N35" s="9">
        <v>1.4037999999999999</v>
      </c>
      <c r="O35" s="8">
        <v>10400.31</v>
      </c>
      <c r="P35" s="8">
        <v>4648.28</v>
      </c>
      <c r="Q35" s="9">
        <v>1.2375</v>
      </c>
      <c r="R35" s="8">
        <v>24095.46</v>
      </c>
      <c r="S35" s="8">
        <v>9702.18</v>
      </c>
      <c r="T35" s="9">
        <v>1.4835</v>
      </c>
      <c r="U35" s="8">
        <v>0</v>
      </c>
      <c r="V35" s="8">
        <v>0</v>
      </c>
      <c r="W35" s="9">
        <v>0</v>
      </c>
      <c r="X35" s="8">
        <v>0</v>
      </c>
      <c r="Y35" s="8">
        <v>0</v>
      </c>
      <c r="Z35" s="9">
        <v>0</v>
      </c>
      <c r="AA35" s="8">
        <v>0</v>
      </c>
      <c r="AB35" s="8">
        <v>0</v>
      </c>
      <c r="AC35" s="9">
        <v>0</v>
      </c>
      <c r="AD35" s="8">
        <v>0</v>
      </c>
      <c r="AE35" s="8">
        <v>0</v>
      </c>
      <c r="AF35" s="9">
        <v>0</v>
      </c>
    </row>
    <row r="36" spans="6:32">
      <c r="F36" s="14" t="s">
        <v>40</v>
      </c>
      <c r="G36" s="15"/>
      <c r="H36" s="15"/>
      <c r="I36" s="15"/>
      <c r="J36" s="15"/>
      <c r="K36" s="16"/>
      <c r="L36" s="10">
        <v>33680.86</v>
      </c>
      <c r="M36" s="10">
        <v>32165.85</v>
      </c>
      <c r="N36" s="11">
        <v>4.7100000000000003E-2</v>
      </c>
      <c r="O36" s="10">
        <v>0</v>
      </c>
      <c r="P36" s="10">
        <v>0</v>
      </c>
      <c r="Q36" s="11">
        <v>0</v>
      </c>
      <c r="R36" s="10">
        <v>33680.86</v>
      </c>
      <c r="S36" s="10">
        <v>32165.85</v>
      </c>
      <c r="T36" s="11">
        <v>4.7100000000000003E-2</v>
      </c>
      <c r="U36" s="10">
        <v>0</v>
      </c>
      <c r="V36" s="10">
        <v>0</v>
      </c>
      <c r="W36" s="11">
        <v>0</v>
      </c>
      <c r="X36" s="10">
        <v>0</v>
      </c>
      <c r="Y36" s="10">
        <v>0</v>
      </c>
      <c r="Z36" s="11">
        <v>0</v>
      </c>
      <c r="AA36" s="10">
        <v>0</v>
      </c>
      <c r="AB36" s="10">
        <v>0</v>
      </c>
      <c r="AC36" s="11">
        <v>0</v>
      </c>
      <c r="AD36" s="10">
        <v>0</v>
      </c>
      <c r="AE36" s="10">
        <v>0</v>
      </c>
      <c r="AF36" s="11">
        <v>0</v>
      </c>
    </row>
    <row r="37" spans="6:32">
      <c r="F37" s="17" t="s">
        <v>41</v>
      </c>
      <c r="G37" s="15"/>
      <c r="H37" s="15"/>
      <c r="I37" s="15"/>
      <c r="J37" s="15"/>
      <c r="K37" s="16"/>
      <c r="L37" s="8">
        <v>27298</v>
      </c>
      <c r="M37" s="8">
        <v>15960</v>
      </c>
      <c r="N37" s="9">
        <v>0.71040000000000003</v>
      </c>
      <c r="O37" s="8">
        <v>0</v>
      </c>
      <c r="P37" s="8">
        <v>0</v>
      </c>
      <c r="Q37" s="9">
        <v>0</v>
      </c>
      <c r="R37" s="8">
        <v>0</v>
      </c>
      <c r="S37" s="8">
        <v>0</v>
      </c>
      <c r="T37" s="9">
        <v>0</v>
      </c>
      <c r="U37" s="8">
        <v>0</v>
      </c>
      <c r="V37" s="8">
        <v>0</v>
      </c>
      <c r="W37" s="9">
        <v>0</v>
      </c>
      <c r="X37" s="8">
        <v>27298</v>
      </c>
      <c r="Y37" s="8">
        <v>15960</v>
      </c>
      <c r="Z37" s="9">
        <v>0.71040000000000003</v>
      </c>
      <c r="AA37" s="8">
        <v>0</v>
      </c>
      <c r="AB37" s="8">
        <v>0</v>
      </c>
      <c r="AC37" s="9">
        <v>0</v>
      </c>
      <c r="AD37" s="8">
        <v>0</v>
      </c>
      <c r="AE37" s="8">
        <v>0</v>
      </c>
      <c r="AF37" s="9">
        <v>0</v>
      </c>
    </row>
    <row r="38" spans="6:32">
      <c r="F38" s="14" t="s">
        <v>42</v>
      </c>
      <c r="G38" s="15"/>
      <c r="H38" s="15"/>
      <c r="I38" s="15"/>
      <c r="J38" s="15"/>
      <c r="K38" s="16"/>
      <c r="L38" s="10">
        <v>21590</v>
      </c>
      <c r="M38" s="10">
        <v>18828</v>
      </c>
      <c r="N38" s="11">
        <v>0.1467</v>
      </c>
      <c r="O38" s="10">
        <v>0</v>
      </c>
      <c r="P38" s="10">
        <v>0</v>
      </c>
      <c r="Q38" s="11">
        <v>0</v>
      </c>
      <c r="R38" s="10">
        <v>21590</v>
      </c>
      <c r="S38" s="10">
        <v>18828</v>
      </c>
      <c r="T38" s="11">
        <v>0.1467</v>
      </c>
      <c r="U38" s="10">
        <v>0</v>
      </c>
      <c r="V38" s="10">
        <v>0</v>
      </c>
      <c r="W38" s="11">
        <v>0</v>
      </c>
      <c r="X38" s="10">
        <v>0</v>
      </c>
      <c r="Y38" s="10">
        <v>0</v>
      </c>
      <c r="Z38" s="11">
        <v>0</v>
      </c>
      <c r="AA38" s="10">
        <v>0</v>
      </c>
      <c r="AB38" s="10">
        <v>0</v>
      </c>
      <c r="AC38" s="11">
        <v>0</v>
      </c>
      <c r="AD38" s="10">
        <v>0</v>
      </c>
      <c r="AE38" s="10">
        <v>0</v>
      </c>
      <c r="AF38" s="11">
        <v>0</v>
      </c>
    </row>
    <row r="39" spans="6:32">
      <c r="F39" s="17" t="s">
        <v>43</v>
      </c>
      <c r="G39" s="15"/>
      <c r="H39" s="15"/>
      <c r="I39" s="15"/>
      <c r="J39" s="15"/>
      <c r="K39" s="16"/>
      <c r="L39" s="8">
        <v>12370</v>
      </c>
      <c r="M39" s="8">
        <v>11644</v>
      </c>
      <c r="N39" s="9">
        <v>6.2300000000000001E-2</v>
      </c>
      <c r="O39" s="8">
        <v>0</v>
      </c>
      <c r="P39" s="8">
        <v>0</v>
      </c>
      <c r="Q39" s="9">
        <v>0</v>
      </c>
      <c r="R39" s="8">
        <v>2187</v>
      </c>
      <c r="S39" s="8">
        <v>2295</v>
      </c>
      <c r="T39" s="9">
        <v>-4.7100000000000003E-2</v>
      </c>
      <c r="U39" s="8">
        <v>0</v>
      </c>
      <c r="V39" s="8">
        <v>0</v>
      </c>
      <c r="W39" s="9">
        <v>0</v>
      </c>
      <c r="X39" s="8">
        <v>0</v>
      </c>
      <c r="Y39" s="8">
        <v>0</v>
      </c>
      <c r="Z39" s="9">
        <v>0</v>
      </c>
      <c r="AA39" s="8">
        <v>0</v>
      </c>
      <c r="AB39" s="8">
        <v>0</v>
      </c>
      <c r="AC39" s="9">
        <v>0</v>
      </c>
      <c r="AD39" s="8">
        <v>10183</v>
      </c>
      <c r="AE39" s="8">
        <v>9349</v>
      </c>
      <c r="AF39" s="9">
        <v>8.9200000000000002E-2</v>
      </c>
    </row>
    <row r="40" spans="6:32">
      <c r="F40" s="14" t="s">
        <v>44</v>
      </c>
      <c r="G40" s="15"/>
      <c r="H40" s="15"/>
      <c r="I40" s="15"/>
      <c r="J40" s="15"/>
      <c r="K40" s="16"/>
      <c r="L40" s="10">
        <v>3497</v>
      </c>
      <c r="M40" s="10">
        <v>3556</v>
      </c>
      <c r="N40" s="11">
        <v>-1.66E-2</v>
      </c>
      <c r="O40" s="10">
        <v>0</v>
      </c>
      <c r="P40" s="10">
        <v>0</v>
      </c>
      <c r="Q40" s="11">
        <v>0</v>
      </c>
      <c r="R40" s="10">
        <v>3497</v>
      </c>
      <c r="S40" s="10">
        <v>3556</v>
      </c>
      <c r="T40" s="11">
        <v>-1.66E-2</v>
      </c>
      <c r="U40" s="10">
        <v>0</v>
      </c>
      <c r="V40" s="10">
        <v>0</v>
      </c>
      <c r="W40" s="11">
        <v>0</v>
      </c>
      <c r="X40" s="10">
        <v>0</v>
      </c>
      <c r="Y40" s="10">
        <v>0</v>
      </c>
      <c r="Z40" s="11">
        <v>0</v>
      </c>
      <c r="AA40" s="10">
        <v>0</v>
      </c>
      <c r="AB40" s="10">
        <v>0</v>
      </c>
      <c r="AC40" s="11">
        <v>0</v>
      </c>
      <c r="AD40" s="10">
        <v>0</v>
      </c>
      <c r="AE40" s="10">
        <v>0</v>
      </c>
      <c r="AF40" s="11">
        <v>0</v>
      </c>
    </row>
    <row r="41" spans="6:32">
      <c r="F41" s="17" t="s">
        <v>45</v>
      </c>
      <c r="G41" s="15"/>
      <c r="H41" s="15"/>
      <c r="I41" s="15"/>
      <c r="J41" s="15"/>
      <c r="K41" s="16"/>
      <c r="L41" s="8">
        <v>0</v>
      </c>
      <c r="M41" s="8">
        <v>116</v>
      </c>
      <c r="N41" s="9">
        <v>-1</v>
      </c>
      <c r="O41" s="8">
        <v>0</v>
      </c>
      <c r="P41" s="8">
        <v>0</v>
      </c>
      <c r="Q41" s="9">
        <v>0</v>
      </c>
      <c r="R41" s="8">
        <v>0</v>
      </c>
      <c r="S41" s="8">
        <v>101</v>
      </c>
      <c r="T41" s="9">
        <v>-1</v>
      </c>
      <c r="U41" s="8">
        <v>0</v>
      </c>
      <c r="V41" s="8">
        <v>0</v>
      </c>
      <c r="W41" s="9">
        <v>0</v>
      </c>
      <c r="X41" s="8">
        <v>0</v>
      </c>
      <c r="Y41" s="8">
        <v>0</v>
      </c>
      <c r="Z41" s="9">
        <v>0</v>
      </c>
      <c r="AA41" s="8">
        <v>0</v>
      </c>
      <c r="AB41" s="8">
        <v>0</v>
      </c>
      <c r="AC41" s="9">
        <v>0</v>
      </c>
      <c r="AD41" s="8">
        <v>0</v>
      </c>
      <c r="AE41" s="8">
        <v>15</v>
      </c>
      <c r="AF41" s="9">
        <v>-1</v>
      </c>
    </row>
    <row r="42" spans="6:32">
      <c r="F42" s="14" t="s">
        <v>46</v>
      </c>
      <c r="G42" s="15"/>
      <c r="H42" s="15"/>
      <c r="I42" s="15"/>
      <c r="J42" s="15"/>
      <c r="K42" s="16"/>
      <c r="L42" s="10">
        <v>0</v>
      </c>
      <c r="M42" s="10">
        <v>134789.24</v>
      </c>
      <c r="N42" s="11">
        <v>-1</v>
      </c>
      <c r="O42" s="10">
        <v>0</v>
      </c>
      <c r="P42" s="10">
        <v>0</v>
      </c>
      <c r="Q42" s="11">
        <v>0</v>
      </c>
      <c r="R42" s="10">
        <v>0</v>
      </c>
      <c r="S42" s="10">
        <v>0</v>
      </c>
      <c r="T42" s="11">
        <v>0</v>
      </c>
      <c r="U42" s="10">
        <v>0</v>
      </c>
      <c r="V42" s="10">
        <v>0</v>
      </c>
      <c r="W42" s="11">
        <v>0</v>
      </c>
      <c r="X42" s="10">
        <v>0</v>
      </c>
      <c r="Y42" s="10">
        <v>134789.24</v>
      </c>
      <c r="Z42" s="11">
        <v>-1</v>
      </c>
      <c r="AA42" s="10">
        <v>0</v>
      </c>
      <c r="AB42" s="10">
        <v>0</v>
      </c>
      <c r="AC42" s="11">
        <v>0</v>
      </c>
      <c r="AD42" s="10">
        <v>0</v>
      </c>
      <c r="AE42" s="10">
        <v>0</v>
      </c>
      <c r="AF42" s="11">
        <v>0</v>
      </c>
    </row>
    <row r="43" spans="6:32">
      <c r="F43" s="18" t="s">
        <v>47</v>
      </c>
      <c r="G43" s="15"/>
      <c r="H43" s="15"/>
      <c r="I43" s="15"/>
      <c r="J43" s="15"/>
      <c r="K43" s="16"/>
      <c r="L43" s="12">
        <v>29055011.850000001</v>
      </c>
      <c r="M43" s="12">
        <v>25994371.789999999</v>
      </c>
      <c r="N43" s="13">
        <v>0.11774241303948049</v>
      </c>
      <c r="O43" s="12">
        <v>261717.82</v>
      </c>
      <c r="P43" s="12">
        <v>233894.93</v>
      </c>
      <c r="Q43" s="13">
        <v>0.11895465198839496</v>
      </c>
      <c r="R43" s="12">
        <v>9004708.7100000009</v>
      </c>
      <c r="S43" s="12">
        <v>7887860.5700000003</v>
      </c>
      <c r="T43" s="13">
        <v>0.14159075583152708</v>
      </c>
      <c r="U43" s="12">
        <v>289360.25</v>
      </c>
      <c r="V43" s="12">
        <v>427882.42</v>
      </c>
      <c r="W43" s="13">
        <v>-0.32373886732715029</v>
      </c>
      <c r="X43" s="12">
        <v>6289858.75</v>
      </c>
      <c r="Y43" s="12">
        <v>5453383.9100000001</v>
      </c>
      <c r="Z43" s="13">
        <v>0.15338638427163293</v>
      </c>
      <c r="AA43" s="12">
        <v>13002746.710000001</v>
      </c>
      <c r="AB43" s="12">
        <v>11846550.25</v>
      </c>
      <c r="AC43" s="13">
        <v>9.7597733990112442E-2</v>
      </c>
      <c r="AD43" s="12">
        <v>206619.61</v>
      </c>
      <c r="AE43" s="12">
        <v>144799.71</v>
      </c>
      <c r="AF43" s="13">
        <v>0.42693386609683126</v>
      </c>
    </row>
    <row r="44" spans="6:32" ht="0" hidden="1" customHeight="1"/>
    <row r="45" spans="6:32" ht="18" customHeight="1"/>
    <row r="46" spans="6:32">
      <c r="O46" s="29">
        <f>O43+R43+AD43+'[1]Financiación de automoción'!$P$32</f>
        <v>15011185.59</v>
      </c>
      <c r="P46" s="29">
        <f>P43+S43+AE43+'[1]Financiación de automoción'!$Q$32</f>
        <v>13158328.940000001</v>
      </c>
      <c r="Q46">
        <f>(O46-P46)/P46</f>
        <v>0.14081245866771883</v>
      </c>
    </row>
    <row r="48" spans="6:32">
      <c r="P48" s="29"/>
    </row>
  </sheetData>
  <mergeCells count="44">
    <mergeCell ref="C1:D5"/>
    <mergeCell ref="D7:J7"/>
    <mergeCell ref="F9:K9"/>
    <mergeCell ref="L9:N9"/>
    <mergeCell ref="O9:Q9"/>
    <mergeCell ref="R9:T9"/>
    <mergeCell ref="U9:W9"/>
    <mergeCell ref="X9:Z9"/>
    <mergeCell ref="AA9:AC9"/>
    <mergeCell ref="AD9:AF9"/>
    <mergeCell ref="F10:K10"/>
    <mergeCell ref="F11:K11"/>
    <mergeCell ref="F12:K12"/>
    <mergeCell ref="F13:K13"/>
    <mergeCell ref="F14:K14"/>
    <mergeCell ref="F15:K15"/>
    <mergeCell ref="F16:K16"/>
    <mergeCell ref="F17:K17"/>
    <mergeCell ref="F18:K18"/>
    <mergeCell ref="F19:K19"/>
    <mergeCell ref="F20:K20"/>
    <mergeCell ref="F21:K21"/>
    <mergeCell ref="F22:K22"/>
    <mergeCell ref="F23:K23"/>
    <mergeCell ref="F24:K24"/>
    <mergeCell ref="F25:K25"/>
    <mergeCell ref="F26:K26"/>
    <mergeCell ref="F27:K27"/>
    <mergeCell ref="F28:K28"/>
    <mergeCell ref="F29:K29"/>
    <mergeCell ref="F30:K30"/>
    <mergeCell ref="F31:K31"/>
    <mergeCell ref="F32:K32"/>
    <mergeCell ref="F33:K33"/>
    <mergeCell ref="F34:K34"/>
    <mergeCell ref="F40:K40"/>
    <mergeCell ref="F41:K41"/>
    <mergeCell ref="F42:K42"/>
    <mergeCell ref="F43:K43"/>
    <mergeCell ref="F35:K35"/>
    <mergeCell ref="F36:K36"/>
    <mergeCell ref="F37:K37"/>
    <mergeCell ref="F38:K38"/>
    <mergeCell ref="F39:K39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F46"/>
  <sheetViews>
    <sheetView showGridLines="0" tabSelected="1" workbookViewId="0">
      <selection activeCell="Q47" sqref="Q47"/>
    </sheetView>
  </sheetViews>
  <sheetFormatPr baseColWidth="10" defaultRowHeight="15"/>
  <cols>
    <col min="1" max="1" width="12.85546875" customWidth="1"/>
    <col min="2" max="2" width="2.5703125" customWidth="1"/>
    <col min="3" max="3" width="0.28515625" customWidth="1"/>
    <col min="4" max="4" width="7.85546875" customWidth="1"/>
    <col min="5" max="5" width="2.85546875" customWidth="1"/>
    <col min="6" max="6" width="0.5703125" customWidth="1"/>
    <col min="7" max="7" width="11.42578125" customWidth="1"/>
    <col min="8" max="8" width="1.85546875" customWidth="1"/>
    <col min="9" max="9" width="29.140625" customWidth="1"/>
    <col min="10" max="10" width="2.85546875" customWidth="1"/>
    <col min="11" max="11" width="8.140625" customWidth="1"/>
    <col min="12" max="13" width="15.7109375" customWidth="1"/>
    <col min="14" max="14" width="13.5703125" customWidth="1"/>
    <col min="15" max="16" width="15.7109375" customWidth="1"/>
    <col min="17" max="17" width="13.42578125" customWidth="1"/>
    <col min="18" max="19" width="15.7109375" customWidth="1"/>
    <col min="20" max="20" width="13.42578125" customWidth="1"/>
    <col min="21" max="22" width="15.7109375" customWidth="1"/>
    <col min="23" max="23" width="13.42578125" customWidth="1"/>
    <col min="24" max="25" width="15.7109375" customWidth="1"/>
    <col min="26" max="26" width="13.42578125" customWidth="1"/>
    <col min="27" max="28" width="15.7109375" customWidth="1"/>
    <col min="29" max="29" width="13.42578125" customWidth="1"/>
    <col min="30" max="31" width="15.7109375" customWidth="1"/>
    <col min="32" max="32" width="13.42578125" customWidth="1"/>
    <col min="33" max="33" width="0" hidden="1" customWidth="1"/>
    <col min="34" max="34" width="21" customWidth="1"/>
    <col min="35" max="35" width="45.28515625" customWidth="1"/>
  </cols>
  <sheetData>
    <row r="1" spans="3:32" ht="13.35" customHeight="1">
      <c r="C1" s="21"/>
      <c r="D1" s="21"/>
    </row>
    <row r="2" spans="3:32" ht="2.1" customHeight="1">
      <c r="C2" s="21"/>
      <c r="D2" s="21"/>
      <c r="G2" s="1"/>
      <c r="H2" s="2"/>
      <c r="I2" s="2"/>
      <c r="J2" s="3"/>
    </row>
    <row r="3" spans="3:32" ht="15.6" customHeight="1">
      <c r="C3" s="21"/>
      <c r="D3" s="21"/>
      <c r="G3" s="4" t="s">
        <v>0</v>
      </c>
      <c r="H3" s="5"/>
      <c r="I3" s="23" t="s">
        <v>1</v>
      </c>
      <c r="J3" s="24"/>
    </row>
    <row r="4" spans="3:32" ht="0" hidden="1" customHeight="1">
      <c r="C4" s="21"/>
      <c r="D4" s="21"/>
    </row>
    <row r="5" spans="3:32" ht="11.45" customHeight="1">
      <c r="C5" s="21"/>
      <c r="D5" s="21"/>
    </row>
    <row r="6" spans="3:32" ht="18" customHeight="1"/>
    <row r="7" spans="3:32" ht="39" customHeight="1">
      <c r="D7" s="22" t="s">
        <v>48</v>
      </c>
      <c r="E7" s="21"/>
      <c r="F7" s="21"/>
      <c r="G7" s="21"/>
      <c r="H7" s="21"/>
      <c r="I7" s="21"/>
    </row>
    <row r="8" spans="3:32" ht="15" customHeight="1"/>
    <row r="9" spans="3:32" ht="17.100000000000001" customHeight="1">
      <c r="F9" s="25" t="s">
        <v>3</v>
      </c>
      <c r="G9" s="26"/>
      <c r="H9" s="26"/>
      <c r="I9" s="26"/>
      <c r="J9" s="26"/>
      <c r="K9" s="26"/>
      <c r="L9" s="20" t="s">
        <v>4</v>
      </c>
      <c r="M9" s="15"/>
      <c r="N9" s="16"/>
      <c r="O9" s="20" t="s">
        <v>5</v>
      </c>
      <c r="P9" s="15"/>
      <c r="Q9" s="16"/>
      <c r="R9" s="20" t="s">
        <v>6</v>
      </c>
      <c r="S9" s="15"/>
      <c r="T9" s="16"/>
      <c r="U9" s="20" t="s">
        <v>7</v>
      </c>
      <c r="V9" s="15"/>
      <c r="W9" s="16"/>
      <c r="X9" s="20" t="s">
        <v>8</v>
      </c>
      <c r="Y9" s="15"/>
      <c r="Z9" s="16"/>
      <c r="AA9" s="20" t="s">
        <v>9</v>
      </c>
      <c r="AB9" s="15"/>
      <c r="AC9" s="16"/>
      <c r="AD9" s="20" t="s">
        <v>10</v>
      </c>
      <c r="AE9" s="15"/>
      <c r="AF9" s="16"/>
    </row>
    <row r="10" spans="3:32">
      <c r="F10" s="19" t="s">
        <v>11</v>
      </c>
      <c r="G10" s="15"/>
      <c r="H10" s="15"/>
      <c r="I10" s="15"/>
      <c r="J10" s="15"/>
      <c r="K10" s="16"/>
      <c r="L10" s="7" t="s">
        <v>12</v>
      </c>
      <c r="M10" s="7" t="s">
        <v>13</v>
      </c>
      <c r="N10" s="7" t="s">
        <v>14</v>
      </c>
      <c r="O10" s="7" t="s">
        <v>12</v>
      </c>
      <c r="P10" s="7" t="s">
        <v>13</v>
      </c>
      <c r="Q10" s="7" t="s">
        <v>14</v>
      </c>
      <c r="R10" s="7" t="s">
        <v>12</v>
      </c>
      <c r="S10" s="7" t="s">
        <v>13</v>
      </c>
      <c r="T10" s="7" t="s">
        <v>14</v>
      </c>
      <c r="U10" s="7" t="s">
        <v>12</v>
      </c>
      <c r="V10" s="7" t="s">
        <v>13</v>
      </c>
      <c r="W10" s="7" t="s">
        <v>14</v>
      </c>
      <c r="X10" s="7" t="s">
        <v>12</v>
      </c>
      <c r="Y10" s="7" t="s">
        <v>13</v>
      </c>
      <c r="Z10" s="7" t="s">
        <v>14</v>
      </c>
      <c r="AA10" s="7" t="s">
        <v>12</v>
      </c>
      <c r="AB10" s="7" t="s">
        <v>13</v>
      </c>
      <c r="AC10" s="7" t="s">
        <v>14</v>
      </c>
      <c r="AD10" s="7" t="s">
        <v>12</v>
      </c>
      <c r="AE10" s="7" t="s">
        <v>13</v>
      </c>
      <c r="AF10" s="7" t="s">
        <v>14</v>
      </c>
    </row>
    <row r="11" spans="3:32">
      <c r="F11" s="17" t="s">
        <v>32</v>
      </c>
      <c r="G11" s="15"/>
      <c r="H11" s="15"/>
      <c r="I11" s="15"/>
      <c r="J11" s="15"/>
      <c r="K11" s="16"/>
      <c r="L11" s="8">
        <v>10026588.98</v>
      </c>
      <c r="M11" s="8">
        <v>10057239.539999999</v>
      </c>
      <c r="N11" s="9">
        <v>-3.0000000000000001E-3</v>
      </c>
      <c r="O11" s="8">
        <v>0</v>
      </c>
      <c r="P11" s="8">
        <v>0</v>
      </c>
      <c r="Q11" s="9">
        <v>0</v>
      </c>
      <c r="R11" s="8">
        <v>8160.01</v>
      </c>
      <c r="S11" s="8">
        <v>6512.97</v>
      </c>
      <c r="T11" s="9">
        <v>0.25290000000000001</v>
      </c>
      <c r="U11" s="8">
        <v>0</v>
      </c>
      <c r="V11" s="8">
        <v>0</v>
      </c>
      <c r="W11" s="9">
        <v>0</v>
      </c>
      <c r="X11" s="8">
        <v>0</v>
      </c>
      <c r="Y11" s="8">
        <v>0</v>
      </c>
      <c r="Z11" s="9">
        <v>0</v>
      </c>
      <c r="AA11" s="8">
        <v>0</v>
      </c>
      <c r="AB11" s="8">
        <v>0</v>
      </c>
      <c r="AC11" s="9">
        <v>0</v>
      </c>
      <c r="AD11" s="8">
        <v>10018428.970000001</v>
      </c>
      <c r="AE11" s="8">
        <v>10050726.57</v>
      </c>
      <c r="AF11" s="9">
        <v>-3.2000000000000002E-3</v>
      </c>
    </row>
    <row r="12" spans="3:32">
      <c r="F12" s="14" t="s">
        <v>16</v>
      </c>
      <c r="G12" s="15"/>
      <c r="H12" s="15"/>
      <c r="I12" s="15"/>
      <c r="J12" s="15"/>
      <c r="K12" s="16"/>
      <c r="L12" s="10">
        <v>8372131.6600000001</v>
      </c>
      <c r="M12" s="10">
        <v>7831453.8399999999</v>
      </c>
      <c r="N12" s="11">
        <v>6.9000000000000006E-2</v>
      </c>
      <c r="O12" s="10">
        <v>2063.92</v>
      </c>
      <c r="P12" s="10">
        <v>2495.3000000000002</v>
      </c>
      <c r="Q12" s="11">
        <v>-0.1729</v>
      </c>
      <c r="R12" s="10">
        <v>1472307.14</v>
      </c>
      <c r="S12" s="10">
        <v>1245578.8500000001</v>
      </c>
      <c r="T12" s="11">
        <v>0.182</v>
      </c>
      <c r="U12" s="10">
        <v>0</v>
      </c>
      <c r="V12" s="10">
        <v>0</v>
      </c>
      <c r="W12" s="11">
        <v>0</v>
      </c>
      <c r="X12" s="10">
        <v>4284567.67</v>
      </c>
      <c r="Y12" s="10">
        <v>3891027.06</v>
      </c>
      <c r="Z12" s="11">
        <v>0.1011</v>
      </c>
      <c r="AA12" s="10">
        <v>547171.86</v>
      </c>
      <c r="AB12" s="10">
        <v>429374</v>
      </c>
      <c r="AC12" s="11">
        <v>0.27429999999999999</v>
      </c>
      <c r="AD12" s="10">
        <v>2066021.07</v>
      </c>
      <c r="AE12" s="10">
        <v>2262978.63</v>
      </c>
      <c r="AF12" s="11">
        <v>-8.6999999999999994E-2</v>
      </c>
    </row>
    <row r="13" spans="3:32">
      <c r="F13" s="17" t="s">
        <v>15</v>
      </c>
      <c r="G13" s="15"/>
      <c r="H13" s="15"/>
      <c r="I13" s="15"/>
      <c r="J13" s="15"/>
      <c r="K13" s="16"/>
      <c r="L13" s="8">
        <v>5380773.9000000004</v>
      </c>
      <c r="M13" s="8">
        <v>4440630.91</v>
      </c>
      <c r="N13" s="9">
        <v>0.2117</v>
      </c>
      <c r="O13" s="8">
        <v>0</v>
      </c>
      <c r="P13" s="8">
        <v>0</v>
      </c>
      <c r="Q13" s="9">
        <v>0</v>
      </c>
      <c r="R13" s="8">
        <v>27243.27</v>
      </c>
      <c r="S13" s="8">
        <v>25317.02</v>
      </c>
      <c r="T13" s="9">
        <v>7.6100000000000001E-2</v>
      </c>
      <c r="U13" s="8">
        <v>15842.96</v>
      </c>
      <c r="V13" s="8">
        <v>15055.85</v>
      </c>
      <c r="W13" s="9">
        <v>5.2299999999999999E-2</v>
      </c>
      <c r="X13" s="8">
        <v>4757410.17</v>
      </c>
      <c r="Y13" s="8">
        <v>3946728.03</v>
      </c>
      <c r="Z13" s="9">
        <v>0.2054</v>
      </c>
      <c r="AA13" s="8">
        <v>580277.5</v>
      </c>
      <c r="AB13" s="8">
        <v>453530.01</v>
      </c>
      <c r="AC13" s="9">
        <v>0.27950000000000003</v>
      </c>
      <c r="AD13" s="8">
        <v>0</v>
      </c>
      <c r="AE13" s="8">
        <v>0</v>
      </c>
      <c r="AF13" s="9">
        <v>0</v>
      </c>
    </row>
    <row r="14" spans="3:32">
      <c r="F14" s="14" t="s">
        <v>20</v>
      </c>
      <c r="G14" s="15"/>
      <c r="H14" s="15"/>
      <c r="I14" s="15"/>
      <c r="J14" s="15"/>
      <c r="K14" s="16"/>
      <c r="L14" s="10">
        <v>4442245.5599999996</v>
      </c>
      <c r="M14" s="10">
        <v>3856439.99</v>
      </c>
      <c r="N14" s="11">
        <v>0.15190000000000001</v>
      </c>
      <c r="O14" s="10">
        <v>0</v>
      </c>
      <c r="P14" s="10">
        <v>0</v>
      </c>
      <c r="Q14" s="11">
        <v>0</v>
      </c>
      <c r="R14" s="10">
        <v>2622966.37</v>
      </c>
      <c r="S14" s="10">
        <v>2075520.82</v>
      </c>
      <c r="T14" s="11">
        <v>0.26379999999999998</v>
      </c>
      <c r="U14" s="10">
        <v>7722.34</v>
      </c>
      <c r="V14" s="10">
        <v>295827.20000000001</v>
      </c>
      <c r="W14" s="11">
        <v>-0.97389999999999999</v>
      </c>
      <c r="X14" s="10">
        <v>1533333.19</v>
      </c>
      <c r="Y14" s="10">
        <v>1339678.1100000001</v>
      </c>
      <c r="Z14" s="11">
        <v>0.14460000000000001</v>
      </c>
      <c r="AA14" s="10">
        <v>278223.65999999997</v>
      </c>
      <c r="AB14" s="10">
        <v>145413.85999999999</v>
      </c>
      <c r="AC14" s="11">
        <v>0.9133</v>
      </c>
      <c r="AD14" s="10">
        <v>0</v>
      </c>
      <c r="AE14" s="10">
        <v>0</v>
      </c>
      <c r="AF14" s="11">
        <v>0</v>
      </c>
    </row>
    <row r="15" spans="3:32">
      <c r="F15" s="17" t="s">
        <v>17</v>
      </c>
      <c r="G15" s="15"/>
      <c r="H15" s="15"/>
      <c r="I15" s="15"/>
      <c r="J15" s="15"/>
      <c r="K15" s="16"/>
      <c r="L15" s="8">
        <v>3558185.87</v>
      </c>
      <c r="M15" s="8">
        <v>3133783.72</v>
      </c>
      <c r="N15" s="9">
        <v>0.13539999999999999</v>
      </c>
      <c r="O15" s="8">
        <v>0</v>
      </c>
      <c r="P15" s="8">
        <v>0</v>
      </c>
      <c r="Q15" s="9">
        <v>0</v>
      </c>
      <c r="R15" s="8">
        <v>0</v>
      </c>
      <c r="S15" s="8">
        <v>0</v>
      </c>
      <c r="T15" s="9">
        <v>0</v>
      </c>
      <c r="U15" s="8">
        <v>160366.92000000001</v>
      </c>
      <c r="V15" s="8">
        <v>268613.40000000002</v>
      </c>
      <c r="W15" s="9">
        <v>-0.40300000000000002</v>
      </c>
      <c r="X15" s="8">
        <v>2564848.73</v>
      </c>
      <c r="Y15" s="8">
        <v>2040594.06</v>
      </c>
      <c r="Z15" s="9">
        <v>0.25690000000000002</v>
      </c>
      <c r="AA15" s="8">
        <v>832970.22</v>
      </c>
      <c r="AB15" s="8">
        <v>824576.26</v>
      </c>
      <c r="AC15" s="9">
        <v>1.0200000000000001E-2</v>
      </c>
      <c r="AD15" s="8">
        <v>0</v>
      </c>
      <c r="AE15" s="8">
        <v>0</v>
      </c>
      <c r="AF15" s="9">
        <v>0</v>
      </c>
    </row>
    <row r="16" spans="3:32">
      <c r="F16" s="14" t="s">
        <v>21</v>
      </c>
      <c r="G16" s="15"/>
      <c r="H16" s="15"/>
      <c r="I16" s="15"/>
      <c r="J16" s="15"/>
      <c r="K16" s="16"/>
      <c r="L16" s="10">
        <v>3188623.54</v>
      </c>
      <c r="M16" s="10">
        <v>2773539.87</v>
      </c>
      <c r="N16" s="11">
        <v>0.1497</v>
      </c>
      <c r="O16" s="10">
        <v>125621.48</v>
      </c>
      <c r="P16" s="10">
        <v>136445.81</v>
      </c>
      <c r="Q16" s="11">
        <v>-7.9299999999999995E-2</v>
      </c>
      <c r="R16" s="10">
        <v>587140.43000000005</v>
      </c>
      <c r="S16" s="10">
        <v>597862.76</v>
      </c>
      <c r="T16" s="11">
        <v>-1.7899999999999999E-2</v>
      </c>
      <c r="U16" s="10">
        <v>0</v>
      </c>
      <c r="V16" s="10">
        <v>0</v>
      </c>
      <c r="W16" s="11">
        <v>0</v>
      </c>
      <c r="X16" s="10">
        <v>2316031.39</v>
      </c>
      <c r="Y16" s="10">
        <v>1928338.03</v>
      </c>
      <c r="Z16" s="11">
        <v>0.2011</v>
      </c>
      <c r="AA16" s="10">
        <v>159830.24</v>
      </c>
      <c r="AB16" s="10">
        <v>110893.27</v>
      </c>
      <c r="AC16" s="11">
        <v>0.44130000000000003</v>
      </c>
      <c r="AD16" s="10">
        <v>0</v>
      </c>
      <c r="AE16" s="10">
        <v>0</v>
      </c>
      <c r="AF16" s="11">
        <v>0</v>
      </c>
    </row>
    <row r="17" spans="6:32">
      <c r="F17" s="17" t="s">
        <v>19</v>
      </c>
      <c r="G17" s="15"/>
      <c r="H17" s="15"/>
      <c r="I17" s="15"/>
      <c r="J17" s="15"/>
      <c r="K17" s="16"/>
      <c r="L17" s="8">
        <v>2566283.2400000002</v>
      </c>
      <c r="M17" s="8">
        <v>2290251.4900000002</v>
      </c>
      <c r="N17" s="9">
        <v>0.1205</v>
      </c>
      <c r="O17" s="8">
        <v>0</v>
      </c>
      <c r="P17" s="8">
        <v>0</v>
      </c>
      <c r="Q17" s="9">
        <v>0</v>
      </c>
      <c r="R17" s="8">
        <v>0</v>
      </c>
      <c r="S17" s="8">
        <v>0</v>
      </c>
      <c r="T17" s="9">
        <v>0</v>
      </c>
      <c r="U17" s="8">
        <v>0</v>
      </c>
      <c r="V17" s="8">
        <v>0</v>
      </c>
      <c r="W17" s="9">
        <v>0</v>
      </c>
      <c r="X17" s="8">
        <v>1904663.96</v>
      </c>
      <c r="Y17" s="8">
        <v>1652350.23</v>
      </c>
      <c r="Z17" s="9">
        <v>0.1527</v>
      </c>
      <c r="AA17" s="8">
        <v>643231.89</v>
      </c>
      <c r="AB17" s="8">
        <v>613659.47</v>
      </c>
      <c r="AC17" s="9">
        <v>4.82E-2</v>
      </c>
      <c r="AD17" s="8">
        <v>18387.39</v>
      </c>
      <c r="AE17" s="8">
        <v>24241.79</v>
      </c>
      <c r="AF17" s="9">
        <v>-0.24149999999999999</v>
      </c>
    </row>
    <row r="18" spans="6:32">
      <c r="F18" s="14" t="s">
        <v>25</v>
      </c>
      <c r="G18" s="15"/>
      <c r="H18" s="15"/>
      <c r="I18" s="15"/>
      <c r="J18" s="15"/>
      <c r="K18" s="16"/>
      <c r="L18" s="10">
        <v>2560773.21</v>
      </c>
      <c r="M18" s="10">
        <v>2101938.7599999998</v>
      </c>
      <c r="N18" s="11">
        <v>0.21829999999999999</v>
      </c>
      <c r="O18" s="10">
        <v>646911.63</v>
      </c>
      <c r="P18" s="10">
        <v>542389</v>
      </c>
      <c r="Q18" s="11">
        <v>0.19270000000000001</v>
      </c>
      <c r="R18" s="10">
        <v>868903.38</v>
      </c>
      <c r="S18" s="10">
        <v>753606.2</v>
      </c>
      <c r="T18" s="11">
        <v>0.153</v>
      </c>
      <c r="U18" s="10">
        <v>0</v>
      </c>
      <c r="V18" s="10">
        <v>0</v>
      </c>
      <c r="W18" s="11">
        <v>0</v>
      </c>
      <c r="X18" s="10">
        <v>1044958.2</v>
      </c>
      <c r="Y18" s="10">
        <v>805943.56</v>
      </c>
      <c r="Z18" s="11">
        <v>0.29659999999999997</v>
      </c>
      <c r="AA18" s="10">
        <v>0</v>
      </c>
      <c r="AB18" s="10">
        <v>0</v>
      </c>
      <c r="AC18" s="11">
        <v>0</v>
      </c>
      <c r="AD18" s="10">
        <v>0</v>
      </c>
      <c r="AE18" s="10">
        <v>0</v>
      </c>
      <c r="AF18" s="11">
        <v>0</v>
      </c>
    </row>
    <row r="19" spans="6:32">
      <c r="F19" s="17" t="s">
        <v>26</v>
      </c>
      <c r="G19" s="15"/>
      <c r="H19" s="15"/>
      <c r="I19" s="15"/>
      <c r="J19" s="15"/>
      <c r="K19" s="16"/>
      <c r="L19" s="8">
        <v>2026638.13</v>
      </c>
      <c r="M19" s="8">
        <v>1789976.9</v>
      </c>
      <c r="N19" s="9">
        <v>0.13220000000000001</v>
      </c>
      <c r="O19" s="8">
        <v>0</v>
      </c>
      <c r="P19" s="8">
        <v>0</v>
      </c>
      <c r="Q19" s="9">
        <v>0</v>
      </c>
      <c r="R19" s="8">
        <v>2026638.13</v>
      </c>
      <c r="S19" s="8">
        <v>1789976.9</v>
      </c>
      <c r="T19" s="9">
        <v>0.13220000000000001</v>
      </c>
      <c r="U19" s="8">
        <v>0</v>
      </c>
      <c r="V19" s="8">
        <v>0</v>
      </c>
      <c r="W19" s="9">
        <v>0</v>
      </c>
      <c r="X19" s="8">
        <v>0</v>
      </c>
      <c r="Y19" s="8">
        <v>0</v>
      </c>
      <c r="Z19" s="9">
        <v>0</v>
      </c>
      <c r="AA19" s="8">
        <v>0</v>
      </c>
      <c r="AB19" s="8">
        <v>0</v>
      </c>
      <c r="AC19" s="9">
        <v>0</v>
      </c>
      <c r="AD19" s="8">
        <v>0</v>
      </c>
      <c r="AE19" s="8">
        <v>0</v>
      </c>
      <c r="AF19" s="9">
        <v>0</v>
      </c>
    </row>
    <row r="20" spans="6:32">
      <c r="F20" s="14" t="s">
        <v>27</v>
      </c>
      <c r="G20" s="15"/>
      <c r="H20" s="15"/>
      <c r="I20" s="15"/>
      <c r="J20" s="15"/>
      <c r="K20" s="16"/>
      <c r="L20" s="10">
        <v>1741919.2</v>
      </c>
      <c r="M20" s="10">
        <v>1347826.64</v>
      </c>
      <c r="N20" s="11">
        <v>0.29239999999999999</v>
      </c>
      <c r="O20" s="10">
        <v>0</v>
      </c>
      <c r="P20" s="10">
        <v>0</v>
      </c>
      <c r="Q20" s="11">
        <v>0</v>
      </c>
      <c r="R20" s="10">
        <v>0</v>
      </c>
      <c r="S20" s="10">
        <v>0</v>
      </c>
      <c r="T20" s="11">
        <v>0</v>
      </c>
      <c r="U20" s="10">
        <v>0</v>
      </c>
      <c r="V20" s="10">
        <v>0</v>
      </c>
      <c r="W20" s="11">
        <v>0</v>
      </c>
      <c r="X20" s="10">
        <v>1391231.71</v>
      </c>
      <c r="Y20" s="10">
        <v>1055489.0900000001</v>
      </c>
      <c r="Z20" s="11">
        <v>0.31809999999999999</v>
      </c>
      <c r="AA20" s="10">
        <v>319075.32</v>
      </c>
      <c r="AB20" s="10">
        <v>250413.32</v>
      </c>
      <c r="AC20" s="11">
        <v>0.2742</v>
      </c>
      <c r="AD20" s="10">
        <v>31612.17</v>
      </c>
      <c r="AE20" s="10">
        <v>41924.230000000003</v>
      </c>
      <c r="AF20" s="11">
        <v>-0.246</v>
      </c>
    </row>
    <row r="21" spans="6:32">
      <c r="F21" s="17" t="s">
        <v>24</v>
      </c>
      <c r="G21" s="15"/>
      <c r="H21" s="15"/>
      <c r="I21" s="15"/>
      <c r="J21" s="15"/>
      <c r="K21" s="16"/>
      <c r="L21" s="8">
        <v>1224979.28</v>
      </c>
      <c r="M21" s="8">
        <v>858972.16000000003</v>
      </c>
      <c r="N21" s="9">
        <v>0.42609999999999998</v>
      </c>
      <c r="O21" s="8">
        <v>0</v>
      </c>
      <c r="P21" s="8">
        <v>0</v>
      </c>
      <c r="Q21" s="9">
        <v>0</v>
      </c>
      <c r="R21" s="8">
        <v>1188533.48</v>
      </c>
      <c r="S21" s="8">
        <v>858972.16000000003</v>
      </c>
      <c r="T21" s="9">
        <v>0.38369999999999999</v>
      </c>
      <c r="U21" s="8">
        <v>0</v>
      </c>
      <c r="V21" s="8">
        <v>0</v>
      </c>
      <c r="W21" s="9">
        <v>0</v>
      </c>
      <c r="X21" s="8">
        <v>36445.800000000003</v>
      </c>
      <c r="Y21" s="8">
        <v>0</v>
      </c>
      <c r="Z21" s="9">
        <v>0</v>
      </c>
      <c r="AA21" s="8">
        <v>0</v>
      </c>
      <c r="AB21" s="8">
        <v>0</v>
      </c>
      <c r="AC21" s="9">
        <v>0</v>
      </c>
      <c r="AD21" s="8">
        <v>0</v>
      </c>
      <c r="AE21" s="8">
        <v>0</v>
      </c>
      <c r="AF21" s="9">
        <v>0</v>
      </c>
    </row>
    <row r="22" spans="6:32">
      <c r="F22" s="14" t="s">
        <v>22</v>
      </c>
      <c r="G22" s="15"/>
      <c r="H22" s="15"/>
      <c r="I22" s="15"/>
      <c r="J22" s="15"/>
      <c r="K22" s="16"/>
      <c r="L22" s="10">
        <v>1212119.25</v>
      </c>
      <c r="M22" s="10">
        <v>968370.56</v>
      </c>
      <c r="N22" s="11">
        <v>0.25169999999999998</v>
      </c>
      <c r="O22" s="10">
        <v>17949.79</v>
      </c>
      <c r="P22" s="10">
        <v>16877.11</v>
      </c>
      <c r="Q22" s="11">
        <v>6.3600000000000004E-2</v>
      </c>
      <c r="R22" s="10">
        <v>394.67</v>
      </c>
      <c r="S22" s="10">
        <v>432.7</v>
      </c>
      <c r="T22" s="11">
        <v>-8.7900000000000006E-2</v>
      </c>
      <c r="U22" s="10">
        <v>0</v>
      </c>
      <c r="V22" s="10">
        <v>0</v>
      </c>
      <c r="W22" s="11">
        <v>0</v>
      </c>
      <c r="X22" s="10">
        <v>947954.31</v>
      </c>
      <c r="Y22" s="10">
        <v>726262.98</v>
      </c>
      <c r="Z22" s="11">
        <v>0.30520000000000003</v>
      </c>
      <c r="AA22" s="10">
        <v>212519.8</v>
      </c>
      <c r="AB22" s="10">
        <v>187591.12</v>
      </c>
      <c r="AC22" s="11">
        <v>0.13289999999999999</v>
      </c>
      <c r="AD22" s="10">
        <v>33300.68</v>
      </c>
      <c r="AE22" s="10">
        <v>37206.65</v>
      </c>
      <c r="AF22" s="11">
        <v>-0.105</v>
      </c>
    </row>
    <row r="23" spans="6:32">
      <c r="F23" s="17" t="s">
        <v>30</v>
      </c>
      <c r="G23" s="15"/>
      <c r="H23" s="15"/>
      <c r="I23" s="15"/>
      <c r="J23" s="15"/>
      <c r="K23" s="16"/>
      <c r="L23" s="8">
        <v>1082735.8700000001</v>
      </c>
      <c r="M23" s="8">
        <v>989430.32</v>
      </c>
      <c r="N23" s="9">
        <v>9.4299999999999995E-2</v>
      </c>
      <c r="O23" s="8">
        <v>0</v>
      </c>
      <c r="P23" s="8">
        <v>0</v>
      </c>
      <c r="Q23" s="9">
        <v>0</v>
      </c>
      <c r="R23" s="8">
        <v>1082735.8700000001</v>
      </c>
      <c r="S23" s="8">
        <v>989430.32</v>
      </c>
      <c r="T23" s="9">
        <v>9.4299999999999995E-2</v>
      </c>
      <c r="U23" s="8">
        <v>0</v>
      </c>
      <c r="V23" s="8">
        <v>0</v>
      </c>
      <c r="W23" s="9">
        <v>0</v>
      </c>
      <c r="X23" s="8">
        <v>0</v>
      </c>
      <c r="Y23" s="8">
        <v>0</v>
      </c>
      <c r="Z23" s="9">
        <v>0</v>
      </c>
      <c r="AA23" s="8">
        <v>0</v>
      </c>
      <c r="AB23" s="8">
        <v>0</v>
      </c>
      <c r="AC23" s="9">
        <v>0</v>
      </c>
      <c r="AD23" s="8">
        <v>0</v>
      </c>
      <c r="AE23" s="8">
        <v>0</v>
      </c>
      <c r="AF23" s="9">
        <v>0</v>
      </c>
    </row>
    <row r="24" spans="6:32">
      <c r="F24" s="14" t="s">
        <v>18</v>
      </c>
      <c r="G24" s="15"/>
      <c r="H24" s="15"/>
      <c r="I24" s="15"/>
      <c r="J24" s="15"/>
      <c r="K24" s="16"/>
      <c r="L24" s="10">
        <v>1077353.06</v>
      </c>
      <c r="M24" s="10">
        <v>1026514.04</v>
      </c>
      <c r="N24" s="11">
        <v>4.9500000000000002E-2</v>
      </c>
      <c r="O24" s="10">
        <v>0</v>
      </c>
      <c r="P24" s="10">
        <v>0</v>
      </c>
      <c r="Q24" s="11">
        <v>0</v>
      </c>
      <c r="R24" s="10">
        <v>1077353.06</v>
      </c>
      <c r="S24" s="10">
        <v>1026514.04</v>
      </c>
      <c r="T24" s="11">
        <v>4.9500000000000002E-2</v>
      </c>
      <c r="U24" s="10">
        <v>0</v>
      </c>
      <c r="V24" s="10">
        <v>0</v>
      </c>
      <c r="W24" s="11">
        <v>0</v>
      </c>
      <c r="X24" s="10">
        <v>0</v>
      </c>
      <c r="Y24" s="10">
        <v>0</v>
      </c>
      <c r="Z24" s="11">
        <v>0</v>
      </c>
      <c r="AA24" s="10">
        <v>0</v>
      </c>
      <c r="AB24" s="10">
        <v>0</v>
      </c>
      <c r="AC24" s="11">
        <v>0</v>
      </c>
      <c r="AD24" s="10">
        <v>0</v>
      </c>
      <c r="AE24" s="10">
        <v>0</v>
      </c>
      <c r="AF24" s="11">
        <v>0</v>
      </c>
    </row>
    <row r="25" spans="6:32">
      <c r="F25" s="17" t="s">
        <v>29</v>
      </c>
      <c r="G25" s="15"/>
      <c r="H25" s="15"/>
      <c r="I25" s="15"/>
      <c r="J25" s="15"/>
      <c r="K25" s="16"/>
      <c r="L25" s="8">
        <v>996877.7</v>
      </c>
      <c r="M25" s="8">
        <v>734089.18</v>
      </c>
      <c r="N25" s="9">
        <v>0.35799999999999998</v>
      </c>
      <c r="O25" s="8">
        <v>0</v>
      </c>
      <c r="P25" s="8">
        <v>0</v>
      </c>
      <c r="Q25" s="9">
        <v>0</v>
      </c>
      <c r="R25" s="8">
        <v>314314.02</v>
      </c>
      <c r="S25" s="8">
        <v>276839.37</v>
      </c>
      <c r="T25" s="9">
        <v>0.13539999999999999</v>
      </c>
      <c r="U25" s="8">
        <v>0</v>
      </c>
      <c r="V25" s="8">
        <v>0</v>
      </c>
      <c r="W25" s="9">
        <v>0</v>
      </c>
      <c r="X25" s="8">
        <v>680402.59</v>
      </c>
      <c r="Y25" s="8">
        <v>457249.81</v>
      </c>
      <c r="Z25" s="9">
        <v>0.48799999999999999</v>
      </c>
      <c r="AA25" s="8">
        <v>2161.09</v>
      </c>
      <c r="AB25" s="8">
        <v>0</v>
      </c>
      <c r="AC25" s="9">
        <v>0</v>
      </c>
      <c r="AD25" s="8">
        <v>0</v>
      </c>
      <c r="AE25" s="8">
        <v>0</v>
      </c>
      <c r="AF25" s="9">
        <v>0</v>
      </c>
    </row>
    <row r="26" spans="6:32">
      <c r="F26" s="14" t="s">
        <v>23</v>
      </c>
      <c r="G26" s="15"/>
      <c r="H26" s="15"/>
      <c r="I26" s="15"/>
      <c r="J26" s="15"/>
      <c r="K26" s="16"/>
      <c r="L26" s="10">
        <v>981182</v>
      </c>
      <c r="M26" s="10">
        <v>888998</v>
      </c>
      <c r="N26" s="11">
        <v>0.1037</v>
      </c>
      <c r="O26" s="10">
        <v>0</v>
      </c>
      <c r="P26" s="10">
        <v>0</v>
      </c>
      <c r="Q26" s="11">
        <v>0</v>
      </c>
      <c r="R26" s="10">
        <v>0</v>
      </c>
      <c r="S26" s="10">
        <v>0</v>
      </c>
      <c r="T26" s="11">
        <v>0</v>
      </c>
      <c r="U26" s="10">
        <v>49327</v>
      </c>
      <c r="V26" s="10">
        <v>41425</v>
      </c>
      <c r="W26" s="11">
        <v>0.1908</v>
      </c>
      <c r="X26" s="10">
        <v>603335</v>
      </c>
      <c r="Y26" s="10">
        <v>468785</v>
      </c>
      <c r="Z26" s="11">
        <v>0.28699999999999998</v>
      </c>
      <c r="AA26" s="10">
        <v>327870</v>
      </c>
      <c r="AB26" s="10">
        <v>377995</v>
      </c>
      <c r="AC26" s="11">
        <v>-0.1326</v>
      </c>
      <c r="AD26" s="10">
        <v>650</v>
      </c>
      <c r="AE26" s="10">
        <v>793</v>
      </c>
      <c r="AF26" s="11">
        <v>-0.18029999999999999</v>
      </c>
    </row>
    <row r="27" spans="6:32">
      <c r="F27" s="17" t="s">
        <v>31</v>
      </c>
      <c r="G27" s="15"/>
      <c r="H27" s="15"/>
      <c r="I27" s="15"/>
      <c r="J27" s="15"/>
      <c r="K27" s="16"/>
      <c r="L27" s="8">
        <v>686391.41</v>
      </c>
      <c r="M27" s="8">
        <v>526357.09</v>
      </c>
      <c r="N27" s="9">
        <v>0.30399999999999999</v>
      </c>
      <c r="O27" s="8">
        <v>0</v>
      </c>
      <c r="P27" s="8">
        <v>0</v>
      </c>
      <c r="Q27" s="9">
        <v>0</v>
      </c>
      <c r="R27" s="8">
        <v>686391.41</v>
      </c>
      <c r="S27" s="8">
        <v>526357.09</v>
      </c>
      <c r="T27" s="9">
        <v>0.30399999999999999</v>
      </c>
      <c r="U27" s="8">
        <v>0</v>
      </c>
      <c r="V27" s="8">
        <v>0</v>
      </c>
      <c r="W27" s="9">
        <v>0</v>
      </c>
      <c r="X27" s="8">
        <v>0</v>
      </c>
      <c r="Y27" s="8">
        <v>0</v>
      </c>
      <c r="Z27" s="9">
        <v>0</v>
      </c>
      <c r="AA27" s="8">
        <v>0</v>
      </c>
      <c r="AB27" s="8">
        <v>0</v>
      </c>
      <c r="AC27" s="9">
        <v>0</v>
      </c>
      <c r="AD27" s="8">
        <v>0</v>
      </c>
      <c r="AE27" s="8">
        <v>0</v>
      </c>
      <c r="AF27" s="9">
        <v>0</v>
      </c>
    </row>
    <row r="28" spans="6:32">
      <c r="F28" s="14" t="s">
        <v>28</v>
      </c>
      <c r="G28" s="15"/>
      <c r="H28" s="15"/>
      <c r="I28" s="15"/>
      <c r="J28" s="15"/>
      <c r="K28" s="16"/>
      <c r="L28" s="10">
        <v>350731.35</v>
      </c>
      <c r="M28" s="10">
        <v>320214.48</v>
      </c>
      <c r="N28" s="11">
        <v>9.5299999999999996E-2</v>
      </c>
      <c r="O28" s="10">
        <v>0</v>
      </c>
      <c r="P28" s="10">
        <v>0</v>
      </c>
      <c r="Q28" s="11">
        <v>0</v>
      </c>
      <c r="R28" s="10">
        <v>350731.35</v>
      </c>
      <c r="S28" s="10">
        <v>320214.48</v>
      </c>
      <c r="T28" s="11">
        <v>9.5299999999999996E-2</v>
      </c>
      <c r="U28" s="10">
        <v>0</v>
      </c>
      <c r="V28" s="10">
        <v>0</v>
      </c>
      <c r="W28" s="11">
        <v>0</v>
      </c>
      <c r="X28" s="10">
        <v>0</v>
      </c>
      <c r="Y28" s="10">
        <v>0</v>
      </c>
      <c r="Z28" s="11">
        <v>0</v>
      </c>
      <c r="AA28" s="10">
        <v>0</v>
      </c>
      <c r="AB28" s="10">
        <v>0</v>
      </c>
      <c r="AC28" s="11">
        <v>0</v>
      </c>
      <c r="AD28" s="10">
        <v>0</v>
      </c>
      <c r="AE28" s="10">
        <v>0</v>
      </c>
      <c r="AF28" s="11">
        <v>0</v>
      </c>
    </row>
    <row r="29" spans="6:32">
      <c r="F29" s="17" t="s">
        <v>37</v>
      </c>
      <c r="G29" s="15"/>
      <c r="H29" s="15"/>
      <c r="I29" s="15"/>
      <c r="J29" s="15"/>
      <c r="K29" s="16"/>
      <c r="L29" s="8">
        <v>250552</v>
      </c>
      <c r="M29" s="8">
        <v>232500</v>
      </c>
      <c r="N29" s="9">
        <v>7.7600000000000002E-2</v>
      </c>
      <c r="O29" s="8">
        <v>0</v>
      </c>
      <c r="P29" s="8">
        <v>0</v>
      </c>
      <c r="Q29" s="9">
        <v>0</v>
      </c>
      <c r="R29" s="8">
        <v>0</v>
      </c>
      <c r="S29" s="8">
        <v>0</v>
      </c>
      <c r="T29" s="9">
        <v>0</v>
      </c>
      <c r="U29" s="8">
        <v>0</v>
      </c>
      <c r="V29" s="8">
        <v>0</v>
      </c>
      <c r="W29" s="9">
        <v>0</v>
      </c>
      <c r="X29" s="8">
        <v>250552</v>
      </c>
      <c r="Y29" s="8">
        <v>232500</v>
      </c>
      <c r="Z29" s="9">
        <v>7.7600000000000002E-2</v>
      </c>
      <c r="AA29" s="8">
        <v>0</v>
      </c>
      <c r="AB29" s="8">
        <v>0</v>
      </c>
      <c r="AC29" s="9">
        <v>0</v>
      </c>
      <c r="AD29" s="8">
        <v>0</v>
      </c>
      <c r="AE29" s="8">
        <v>0</v>
      </c>
      <c r="AF29" s="9">
        <v>0</v>
      </c>
    </row>
    <row r="30" spans="6:32">
      <c r="F30" s="14" t="s">
        <v>33</v>
      </c>
      <c r="G30" s="15"/>
      <c r="H30" s="15"/>
      <c r="I30" s="15"/>
      <c r="J30" s="15"/>
      <c r="K30" s="16"/>
      <c r="L30" s="10">
        <v>199928.71</v>
      </c>
      <c r="M30" s="10">
        <v>158566.82999999999</v>
      </c>
      <c r="N30" s="11">
        <v>0.26079999999999998</v>
      </c>
      <c r="O30" s="10">
        <v>0</v>
      </c>
      <c r="P30" s="10">
        <v>0</v>
      </c>
      <c r="Q30" s="11">
        <v>0</v>
      </c>
      <c r="R30" s="10">
        <v>378.2</v>
      </c>
      <c r="S30" s="10">
        <v>377.01</v>
      </c>
      <c r="T30" s="11">
        <v>3.2000000000000002E-3</v>
      </c>
      <c r="U30" s="10">
        <v>0</v>
      </c>
      <c r="V30" s="10">
        <v>0</v>
      </c>
      <c r="W30" s="11">
        <v>0</v>
      </c>
      <c r="X30" s="10">
        <v>153831.29</v>
      </c>
      <c r="Y30" s="10">
        <v>129484.21</v>
      </c>
      <c r="Z30" s="11">
        <v>0.188</v>
      </c>
      <c r="AA30" s="10">
        <v>45719.22</v>
      </c>
      <c r="AB30" s="10">
        <v>28705.61</v>
      </c>
      <c r="AC30" s="11">
        <v>0.5927</v>
      </c>
      <c r="AD30" s="10">
        <v>0</v>
      </c>
      <c r="AE30" s="10">
        <v>0</v>
      </c>
      <c r="AF30" s="11">
        <v>0</v>
      </c>
    </row>
    <row r="31" spans="6:32">
      <c r="F31" s="17" t="s">
        <v>36</v>
      </c>
      <c r="G31" s="15"/>
      <c r="H31" s="15"/>
      <c r="I31" s="15"/>
      <c r="J31" s="15"/>
      <c r="K31" s="16"/>
      <c r="L31" s="8">
        <v>189522.52</v>
      </c>
      <c r="M31" s="8">
        <v>190695.78</v>
      </c>
      <c r="N31" s="9">
        <v>-6.1999999999999998E-3</v>
      </c>
      <c r="O31" s="8">
        <v>0</v>
      </c>
      <c r="P31" s="8">
        <v>0</v>
      </c>
      <c r="Q31" s="9">
        <v>0</v>
      </c>
      <c r="R31" s="8">
        <v>154957.04</v>
      </c>
      <c r="S31" s="8">
        <v>152178.67000000001</v>
      </c>
      <c r="T31" s="9">
        <v>1.83E-2</v>
      </c>
      <c r="U31" s="8">
        <v>0</v>
      </c>
      <c r="V31" s="8">
        <v>0</v>
      </c>
      <c r="W31" s="9">
        <v>0</v>
      </c>
      <c r="X31" s="8">
        <v>34458.980000000003</v>
      </c>
      <c r="Y31" s="8">
        <v>37752.199999999997</v>
      </c>
      <c r="Z31" s="9">
        <v>-8.72E-2</v>
      </c>
      <c r="AA31" s="8">
        <v>0</v>
      </c>
      <c r="AB31" s="8">
        <v>0</v>
      </c>
      <c r="AC31" s="9">
        <v>0</v>
      </c>
      <c r="AD31" s="8">
        <v>106.5</v>
      </c>
      <c r="AE31" s="8">
        <v>764.91</v>
      </c>
      <c r="AF31" s="9">
        <v>-0.86080000000000001</v>
      </c>
    </row>
    <row r="32" spans="6:32">
      <c r="F32" s="14" t="s">
        <v>49</v>
      </c>
      <c r="G32" s="15"/>
      <c r="H32" s="15"/>
      <c r="I32" s="15"/>
      <c r="J32" s="15"/>
      <c r="K32" s="16"/>
      <c r="L32" s="10">
        <v>142313.34</v>
      </c>
      <c r="M32" s="10">
        <v>151161.92000000001</v>
      </c>
      <c r="N32" s="11">
        <v>-5.8500000000000003E-2</v>
      </c>
      <c r="O32" s="10">
        <v>0</v>
      </c>
      <c r="P32" s="10">
        <v>0</v>
      </c>
      <c r="Q32" s="11">
        <v>0</v>
      </c>
      <c r="R32" s="10">
        <v>0</v>
      </c>
      <c r="S32" s="10">
        <v>0</v>
      </c>
      <c r="T32" s="11">
        <v>0</v>
      </c>
      <c r="U32" s="10">
        <v>0</v>
      </c>
      <c r="V32" s="10">
        <v>0</v>
      </c>
      <c r="W32" s="11">
        <v>0</v>
      </c>
      <c r="X32" s="10">
        <v>0</v>
      </c>
      <c r="Y32" s="10">
        <v>0</v>
      </c>
      <c r="Z32" s="11">
        <v>0</v>
      </c>
      <c r="AA32" s="10">
        <v>0</v>
      </c>
      <c r="AB32" s="10">
        <v>0</v>
      </c>
      <c r="AC32" s="11">
        <v>0</v>
      </c>
      <c r="AD32" s="10">
        <v>142313.34</v>
      </c>
      <c r="AE32" s="10">
        <v>151161.92000000001</v>
      </c>
      <c r="AF32" s="11">
        <v>-5.8500000000000003E-2</v>
      </c>
    </row>
    <row r="33" spans="6:32">
      <c r="F33" s="17" t="s">
        <v>41</v>
      </c>
      <c r="G33" s="15"/>
      <c r="H33" s="15"/>
      <c r="I33" s="15"/>
      <c r="J33" s="15"/>
      <c r="K33" s="16"/>
      <c r="L33" s="8">
        <v>103317</v>
      </c>
      <c r="M33" s="8">
        <v>94107</v>
      </c>
      <c r="N33" s="9">
        <v>9.7900000000000001E-2</v>
      </c>
      <c r="O33" s="8">
        <v>0</v>
      </c>
      <c r="P33" s="8">
        <v>0</v>
      </c>
      <c r="Q33" s="9">
        <v>0</v>
      </c>
      <c r="R33" s="8">
        <v>0</v>
      </c>
      <c r="S33" s="8">
        <v>0</v>
      </c>
      <c r="T33" s="9">
        <v>0</v>
      </c>
      <c r="U33" s="8">
        <v>0</v>
      </c>
      <c r="V33" s="8">
        <v>0</v>
      </c>
      <c r="W33" s="9">
        <v>0</v>
      </c>
      <c r="X33" s="8">
        <v>103317</v>
      </c>
      <c r="Y33" s="8">
        <v>94107</v>
      </c>
      <c r="Z33" s="9">
        <v>9.7900000000000001E-2</v>
      </c>
      <c r="AA33" s="8">
        <v>0</v>
      </c>
      <c r="AB33" s="8">
        <v>0</v>
      </c>
      <c r="AC33" s="9">
        <v>0</v>
      </c>
      <c r="AD33" s="8">
        <v>0</v>
      </c>
      <c r="AE33" s="8">
        <v>0</v>
      </c>
      <c r="AF33" s="9">
        <v>0</v>
      </c>
    </row>
    <row r="34" spans="6:32">
      <c r="F34" s="14" t="s">
        <v>39</v>
      </c>
      <c r="G34" s="15"/>
      <c r="H34" s="15"/>
      <c r="I34" s="15"/>
      <c r="J34" s="15"/>
      <c r="K34" s="16"/>
      <c r="L34" s="10">
        <v>90441.56</v>
      </c>
      <c r="M34" s="10">
        <v>63023.42</v>
      </c>
      <c r="N34" s="11">
        <v>0.435</v>
      </c>
      <c r="O34" s="10">
        <v>40716.870000000003</v>
      </c>
      <c r="P34" s="10">
        <v>37645.35</v>
      </c>
      <c r="Q34" s="11">
        <v>8.1600000000000006E-2</v>
      </c>
      <c r="R34" s="10">
        <v>49724.69</v>
      </c>
      <c r="S34" s="10">
        <v>25378.07</v>
      </c>
      <c r="T34" s="11">
        <v>0.95940000000000003</v>
      </c>
      <c r="U34" s="10">
        <v>0</v>
      </c>
      <c r="V34" s="10">
        <v>0</v>
      </c>
      <c r="W34" s="11">
        <v>0</v>
      </c>
      <c r="X34" s="10">
        <v>0</v>
      </c>
      <c r="Y34" s="10">
        <v>0</v>
      </c>
      <c r="Z34" s="11">
        <v>0</v>
      </c>
      <c r="AA34" s="10">
        <v>0</v>
      </c>
      <c r="AB34" s="10">
        <v>0</v>
      </c>
      <c r="AC34" s="11">
        <v>0</v>
      </c>
      <c r="AD34" s="10">
        <v>0</v>
      </c>
      <c r="AE34" s="10">
        <v>0</v>
      </c>
      <c r="AF34" s="11">
        <v>0</v>
      </c>
    </row>
    <row r="35" spans="6:32">
      <c r="F35" s="17" t="s">
        <v>40</v>
      </c>
      <c r="G35" s="15"/>
      <c r="H35" s="15"/>
      <c r="I35" s="15"/>
      <c r="J35" s="15"/>
      <c r="K35" s="16"/>
      <c r="L35" s="8">
        <v>88397.759999999995</v>
      </c>
      <c r="M35" s="8">
        <v>84485.36</v>
      </c>
      <c r="N35" s="9">
        <v>4.6300000000000001E-2</v>
      </c>
      <c r="O35" s="8">
        <v>0</v>
      </c>
      <c r="P35" s="8">
        <v>0</v>
      </c>
      <c r="Q35" s="9">
        <v>0</v>
      </c>
      <c r="R35" s="8">
        <v>88397.759999999995</v>
      </c>
      <c r="S35" s="8">
        <v>84485.36</v>
      </c>
      <c r="T35" s="9">
        <v>4.6300000000000001E-2</v>
      </c>
      <c r="U35" s="8">
        <v>0</v>
      </c>
      <c r="V35" s="8">
        <v>0</v>
      </c>
      <c r="W35" s="9">
        <v>0</v>
      </c>
      <c r="X35" s="8">
        <v>0</v>
      </c>
      <c r="Y35" s="8">
        <v>0</v>
      </c>
      <c r="Z35" s="9">
        <v>0</v>
      </c>
      <c r="AA35" s="8">
        <v>0</v>
      </c>
      <c r="AB35" s="8">
        <v>0</v>
      </c>
      <c r="AC35" s="9">
        <v>0</v>
      </c>
      <c r="AD35" s="8">
        <v>0</v>
      </c>
      <c r="AE35" s="8">
        <v>0</v>
      </c>
      <c r="AF35" s="9">
        <v>0</v>
      </c>
    </row>
    <row r="36" spans="6:32">
      <c r="F36" s="14" t="s">
        <v>34</v>
      </c>
      <c r="G36" s="15"/>
      <c r="H36" s="15"/>
      <c r="I36" s="15"/>
      <c r="J36" s="15"/>
      <c r="K36" s="16"/>
      <c r="L36" s="10">
        <v>56041</v>
      </c>
      <c r="M36" s="10">
        <v>96347</v>
      </c>
      <c r="N36" s="11">
        <v>-0.41830000000000001</v>
      </c>
      <c r="O36" s="10">
        <v>0</v>
      </c>
      <c r="P36" s="10">
        <v>0</v>
      </c>
      <c r="Q36" s="11">
        <v>0</v>
      </c>
      <c r="R36" s="10">
        <v>0</v>
      </c>
      <c r="S36" s="10">
        <v>0</v>
      </c>
      <c r="T36" s="11">
        <v>0</v>
      </c>
      <c r="U36" s="10">
        <v>56041</v>
      </c>
      <c r="V36" s="10">
        <v>96347</v>
      </c>
      <c r="W36" s="11">
        <v>-0.41830000000000001</v>
      </c>
      <c r="X36" s="10">
        <v>0</v>
      </c>
      <c r="Y36" s="10">
        <v>0</v>
      </c>
      <c r="Z36" s="11">
        <v>0</v>
      </c>
      <c r="AA36" s="10">
        <v>0</v>
      </c>
      <c r="AB36" s="10">
        <v>0</v>
      </c>
      <c r="AC36" s="11">
        <v>0</v>
      </c>
      <c r="AD36" s="10">
        <v>0</v>
      </c>
      <c r="AE36" s="10">
        <v>0</v>
      </c>
      <c r="AF36" s="11">
        <v>0</v>
      </c>
    </row>
    <row r="37" spans="6:32">
      <c r="F37" s="17" t="s">
        <v>42</v>
      </c>
      <c r="G37" s="15"/>
      <c r="H37" s="15"/>
      <c r="I37" s="15"/>
      <c r="J37" s="15"/>
      <c r="K37" s="16"/>
      <c r="L37" s="8">
        <v>49102</v>
      </c>
      <c r="M37" s="8">
        <v>44621</v>
      </c>
      <c r="N37" s="9">
        <v>0.1004</v>
      </c>
      <c r="O37" s="8">
        <v>0</v>
      </c>
      <c r="P37" s="8">
        <v>0</v>
      </c>
      <c r="Q37" s="9">
        <v>0</v>
      </c>
      <c r="R37" s="8">
        <v>49102</v>
      </c>
      <c r="S37" s="8">
        <v>44621</v>
      </c>
      <c r="T37" s="9">
        <v>0.1004</v>
      </c>
      <c r="U37" s="8">
        <v>0</v>
      </c>
      <c r="V37" s="8">
        <v>0</v>
      </c>
      <c r="W37" s="9">
        <v>0</v>
      </c>
      <c r="X37" s="8">
        <v>0</v>
      </c>
      <c r="Y37" s="8">
        <v>0</v>
      </c>
      <c r="Z37" s="9">
        <v>0</v>
      </c>
      <c r="AA37" s="8">
        <v>0</v>
      </c>
      <c r="AB37" s="8">
        <v>0</v>
      </c>
      <c r="AC37" s="9">
        <v>0</v>
      </c>
      <c r="AD37" s="8">
        <v>0</v>
      </c>
      <c r="AE37" s="8">
        <v>0</v>
      </c>
      <c r="AF37" s="9">
        <v>0</v>
      </c>
    </row>
    <row r="38" spans="6:32">
      <c r="F38" s="14" t="s">
        <v>43</v>
      </c>
      <c r="G38" s="15"/>
      <c r="H38" s="15"/>
      <c r="I38" s="15"/>
      <c r="J38" s="15"/>
      <c r="K38" s="16"/>
      <c r="L38" s="10">
        <v>27010</v>
      </c>
      <c r="M38" s="10">
        <v>24904</v>
      </c>
      <c r="N38" s="11">
        <v>8.4599999999999995E-2</v>
      </c>
      <c r="O38" s="10">
        <v>0</v>
      </c>
      <c r="P38" s="10">
        <v>0</v>
      </c>
      <c r="Q38" s="11">
        <v>0</v>
      </c>
      <c r="R38" s="10">
        <v>4260</v>
      </c>
      <c r="S38" s="10">
        <v>4109</v>
      </c>
      <c r="T38" s="11">
        <v>3.6700000000000003E-2</v>
      </c>
      <c r="U38" s="10">
        <v>0</v>
      </c>
      <c r="V38" s="10">
        <v>0</v>
      </c>
      <c r="W38" s="11">
        <v>0</v>
      </c>
      <c r="X38" s="10">
        <v>0</v>
      </c>
      <c r="Y38" s="10">
        <v>0</v>
      </c>
      <c r="Z38" s="11">
        <v>0</v>
      </c>
      <c r="AA38" s="10">
        <v>0</v>
      </c>
      <c r="AB38" s="10">
        <v>0</v>
      </c>
      <c r="AC38" s="11">
        <v>0</v>
      </c>
      <c r="AD38" s="10">
        <v>22750</v>
      </c>
      <c r="AE38" s="10">
        <v>20795</v>
      </c>
      <c r="AF38" s="11">
        <v>9.4E-2</v>
      </c>
    </row>
    <row r="39" spans="6:32">
      <c r="F39" s="17" t="s">
        <v>35</v>
      </c>
      <c r="G39" s="15"/>
      <c r="H39" s="15"/>
      <c r="I39" s="15"/>
      <c r="J39" s="15"/>
      <c r="K39" s="16"/>
      <c r="L39" s="8">
        <v>15752.95</v>
      </c>
      <c r="M39" s="8">
        <v>18412.97</v>
      </c>
      <c r="N39" s="9">
        <v>-0.14449999999999999</v>
      </c>
      <c r="O39" s="8">
        <v>0</v>
      </c>
      <c r="P39" s="8">
        <v>0</v>
      </c>
      <c r="Q39" s="9">
        <v>0</v>
      </c>
      <c r="R39" s="8">
        <v>85.61</v>
      </c>
      <c r="S39" s="8">
        <v>9.98</v>
      </c>
      <c r="T39" s="9">
        <v>7.5781999999999998</v>
      </c>
      <c r="U39" s="8">
        <v>0</v>
      </c>
      <c r="V39" s="8">
        <v>0</v>
      </c>
      <c r="W39" s="9">
        <v>0</v>
      </c>
      <c r="X39" s="8">
        <v>341.65</v>
      </c>
      <c r="Y39" s="8">
        <v>178.53</v>
      </c>
      <c r="Z39" s="9">
        <v>0.91369999999999996</v>
      </c>
      <c r="AA39" s="8">
        <v>15325.69</v>
      </c>
      <c r="AB39" s="8">
        <v>18224.46</v>
      </c>
      <c r="AC39" s="9">
        <v>-0.15909999999999999</v>
      </c>
      <c r="AD39" s="8">
        <v>0</v>
      </c>
      <c r="AE39" s="8">
        <v>0</v>
      </c>
      <c r="AF39" s="9">
        <v>0</v>
      </c>
    </row>
    <row r="40" spans="6:32">
      <c r="F40" s="14" t="s">
        <v>44</v>
      </c>
      <c r="G40" s="15"/>
      <c r="H40" s="15"/>
      <c r="I40" s="15"/>
      <c r="J40" s="15"/>
      <c r="K40" s="16"/>
      <c r="L40" s="10">
        <v>6933</v>
      </c>
      <c r="M40" s="10">
        <v>7460</v>
      </c>
      <c r="N40" s="11">
        <v>-7.0599999999999996E-2</v>
      </c>
      <c r="O40" s="10">
        <v>0</v>
      </c>
      <c r="P40" s="10">
        <v>0</v>
      </c>
      <c r="Q40" s="11">
        <v>0</v>
      </c>
      <c r="R40" s="10">
        <v>6933</v>
      </c>
      <c r="S40" s="10">
        <v>7460</v>
      </c>
      <c r="T40" s="11">
        <v>-7.0599999999999996E-2</v>
      </c>
      <c r="U40" s="10">
        <v>0</v>
      </c>
      <c r="V40" s="10">
        <v>0</v>
      </c>
      <c r="W40" s="11">
        <v>0</v>
      </c>
      <c r="X40" s="10">
        <v>0</v>
      </c>
      <c r="Y40" s="10">
        <v>0</v>
      </c>
      <c r="Z40" s="11">
        <v>0</v>
      </c>
      <c r="AA40" s="10">
        <v>0</v>
      </c>
      <c r="AB40" s="10">
        <v>0</v>
      </c>
      <c r="AC40" s="11">
        <v>0</v>
      </c>
      <c r="AD40" s="10">
        <v>0</v>
      </c>
      <c r="AE40" s="10">
        <v>0</v>
      </c>
      <c r="AF40" s="11">
        <v>0</v>
      </c>
    </row>
    <row r="41" spans="6:32">
      <c r="F41" s="17" t="s">
        <v>38</v>
      </c>
      <c r="G41" s="15"/>
      <c r="H41" s="15"/>
      <c r="I41" s="15"/>
      <c r="J41" s="15"/>
      <c r="K41" s="16"/>
      <c r="L41" s="8">
        <v>3260</v>
      </c>
      <c r="M41" s="8">
        <v>3171</v>
      </c>
      <c r="N41" s="9">
        <v>2.81E-2</v>
      </c>
      <c r="O41" s="8">
        <v>0</v>
      </c>
      <c r="P41" s="8">
        <v>0</v>
      </c>
      <c r="Q41" s="9">
        <v>0</v>
      </c>
      <c r="R41" s="8">
        <v>3260</v>
      </c>
      <c r="S41" s="8">
        <v>3171</v>
      </c>
      <c r="T41" s="9">
        <v>2.81E-2</v>
      </c>
      <c r="U41" s="8">
        <v>0</v>
      </c>
      <c r="V41" s="8">
        <v>0</v>
      </c>
      <c r="W41" s="9">
        <v>0</v>
      </c>
      <c r="X41" s="8">
        <v>0</v>
      </c>
      <c r="Y41" s="8">
        <v>0</v>
      </c>
      <c r="Z41" s="9">
        <v>0</v>
      </c>
      <c r="AA41" s="8">
        <v>0</v>
      </c>
      <c r="AB41" s="8">
        <v>0</v>
      </c>
      <c r="AC41" s="9">
        <v>0</v>
      </c>
      <c r="AD41" s="8">
        <v>0</v>
      </c>
      <c r="AE41" s="8">
        <v>0</v>
      </c>
      <c r="AF41" s="9">
        <v>0</v>
      </c>
    </row>
    <row r="42" spans="6:32">
      <c r="F42" s="14" t="s">
        <v>46</v>
      </c>
      <c r="G42" s="15"/>
      <c r="H42" s="15"/>
      <c r="I42" s="15"/>
      <c r="J42" s="15"/>
      <c r="K42" s="16"/>
      <c r="L42" s="10">
        <v>0</v>
      </c>
      <c r="M42" s="10">
        <v>500093.08</v>
      </c>
      <c r="N42" s="11">
        <v>-1</v>
      </c>
      <c r="O42" s="10">
        <v>0</v>
      </c>
      <c r="P42" s="10">
        <v>0</v>
      </c>
      <c r="Q42" s="11">
        <v>0</v>
      </c>
      <c r="R42" s="10">
        <v>0</v>
      </c>
      <c r="S42" s="10">
        <v>38.25</v>
      </c>
      <c r="T42" s="11">
        <v>-1</v>
      </c>
      <c r="U42" s="10">
        <v>0</v>
      </c>
      <c r="V42" s="10">
        <v>0</v>
      </c>
      <c r="W42" s="11">
        <v>0</v>
      </c>
      <c r="X42" s="10">
        <v>0</v>
      </c>
      <c r="Y42" s="10">
        <v>500054.83</v>
      </c>
      <c r="Z42" s="11">
        <v>-1</v>
      </c>
      <c r="AA42" s="10">
        <v>0</v>
      </c>
      <c r="AB42" s="10">
        <v>0</v>
      </c>
      <c r="AC42" s="11">
        <v>0</v>
      </c>
      <c r="AD42" s="10">
        <v>0</v>
      </c>
      <c r="AE42" s="10">
        <v>0</v>
      </c>
      <c r="AF42" s="11">
        <v>0</v>
      </c>
    </row>
    <row r="43" spans="6:32">
      <c r="F43" s="17" t="s">
        <v>45</v>
      </c>
      <c r="G43" s="15"/>
      <c r="H43" s="15"/>
      <c r="I43" s="15"/>
      <c r="J43" s="15"/>
      <c r="K43" s="16"/>
      <c r="L43" s="8">
        <v>0</v>
      </c>
      <c r="M43" s="8">
        <v>729374</v>
      </c>
      <c r="N43" s="9">
        <v>-1</v>
      </c>
      <c r="O43" s="8">
        <v>0</v>
      </c>
      <c r="P43" s="8">
        <v>0</v>
      </c>
      <c r="Q43" s="9">
        <v>0</v>
      </c>
      <c r="R43" s="8">
        <v>0</v>
      </c>
      <c r="S43" s="8">
        <v>9106</v>
      </c>
      <c r="T43" s="9">
        <v>-1</v>
      </c>
      <c r="U43" s="8">
        <v>0</v>
      </c>
      <c r="V43" s="8">
        <v>0</v>
      </c>
      <c r="W43" s="9">
        <v>0</v>
      </c>
      <c r="X43" s="8">
        <v>0</v>
      </c>
      <c r="Y43" s="8">
        <v>0</v>
      </c>
      <c r="Z43" s="9">
        <v>0</v>
      </c>
      <c r="AA43" s="8">
        <v>0</v>
      </c>
      <c r="AB43" s="8">
        <v>0</v>
      </c>
      <c r="AC43" s="9">
        <v>0</v>
      </c>
      <c r="AD43" s="8">
        <v>0</v>
      </c>
      <c r="AE43" s="8">
        <v>720268</v>
      </c>
      <c r="AF43" s="9">
        <v>-1</v>
      </c>
    </row>
    <row r="44" spans="6:32">
      <c r="F44" s="18" t="s">
        <v>47</v>
      </c>
      <c r="G44" s="15"/>
      <c r="H44" s="15"/>
      <c r="I44" s="15"/>
      <c r="J44" s="15"/>
      <c r="K44" s="16"/>
      <c r="L44" s="12">
        <v>52699105.049999997</v>
      </c>
      <c r="M44" s="12">
        <v>48334950.850000001</v>
      </c>
      <c r="N44" s="13">
        <v>9.0289823890448831E-2</v>
      </c>
      <c r="O44" s="12">
        <v>833263.69</v>
      </c>
      <c r="P44" s="12">
        <v>735852.57</v>
      </c>
      <c r="Q44" s="13">
        <v>0.13237858230215871</v>
      </c>
      <c r="R44" s="12">
        <v>12670910.890000001</v>
      </c>
      <c r="S44" s="12">
        <v>10824070.02</v>
      </c>
      <c r="T44" s="13">
        <v>0.17062351468417422</v>
      </c>
      <c r="U44" s="12">
        <v>289300.21999999997</v>
      </c>
      <c r="V44" s="12">
        <v>717268.45</v>
      </c>
      <c r="W44" s="13">
        <v>-0.59666395475780376</v>
      </c>
      <c r="X44" s="12">
        <v>22607683.640000001</v>
      </c>
      <c r="Y44" s="12">
        <v>19306522.73</v>
      </c>
      <c r="Z44" s="13">
        <v>0.17098681912669833</v>
      </c>
      <c r="AA44" s="12">
        <v>3964376.49</v>
      </c>
      <c r="AB44" s="12">
        <v>3440376.38</v>
      </c>
      <c r="AC44" s="13">
        <v>0.15230894882495385</v>
      </c>
      <c r="AD44" s="12">
        <v>12333570.119999999</v>
      </c>
      <c r="AE44" s="12">
        <v>13310860.699999999</v>
      </c>
      <c r="AF44" s="13">
        <v>-7.3420539965533563E-2</v>
      </c>
    </row>
    <row r="45" spans="6:32" ht="5.0999999999999996" customHeight="1"/>
    <row r="46" spans="6:32">
      <c r="O46" s="29">
        <f>O44+R44+AD44+'[2]Financiación de automoción'!$Q$32</f>
        <v>46187351.200000003</v>
      </c>
      <c r="P46" s="29">
        <f>P44+S44+AE44+'[2]Financiación de automoción'!$R$32</f>
        <v>42311298.329999998</v>
      </c>
      <c r="Q46">
        <f>(O46-P46)/P46</f>
        <v>9.1607987062211349E-2</v>
      </c>
    </row>
  </sheetData>
  <mergeCells count="46">
    <mergeCell ref="C1:D5"/>
    <mergeCell ref="I3:J3"/>
    <mergeCell ref="D7:I7"/>
    <mergeCell ref="F9:K9"/>
    <mergeCell ref="L9:N9"/>
    <mergeCell ref="AD9:AF9"/>
    <mergeCell ref="F10:K10"/>
    <mergeCell ref="F11:K11"/>
    <mergeCell ref="F12:K12"/>
    <mergeCell ref="F13:K13"/>
    <mergeCell ref="O9:Q9"/>
    <mergeCell ref="R9:T9"/>
    <mergeCell ref="U9:W9"/>
    <mergeCell ref="X9:Z9"/>
    <mergeCell ref="AA9:AC9"/>
    <mergeCell ref="F14:K14"/>
    <mergeCell ref="F15:K15"/>
    <mergeCell ref="F16:K16"/>
    <mergeCell ref="F17:K17"/>
    <mergeCell ref="F18:K18"/>
    <mergeCell ref="F19:K19"/>
    <mergeCell ref="F20:K20"/>
    <mergeCell ref="F21:K21"/>
    <mergeCell ref="F22:K22"/>
    <mergeCell ref="F23:K23"/>
    <mergeCell ref="F24:K24"/>
    <mergeCell ref="F25:K25"/>
    <mergeCell ref="F26:K26"/>
    <mergeCell ref="F27:K27"/>
    <mergeCell ref="F28:K28"/>
    <mergeCell ref="F29:K29"/>
    <mergeCell ref="F30:K30"/>
    <mergeCell ref="F31:K31"/>
    <mergeCell ref="F32:K32"/>
    <mergeCell ref="F33:K33"/>
    <mergeCell ref="F34:K34"/>
    <mergeCell ref="F35:K35"/>
    <mergeCell ref="F36:K36"/>
    <mergeCell ref="F37:K37"/>
    <mergeCell ref="F38:K38"/>
    <mergeCell ref="F44:K44"/>
    <mergeCell ref="F39:K39"/>
    <mergeCell ref="F40:K40"/>
    <mergeCell ref="F41:K41"/>
    <mergeCell ref="F42:K42"/>
    <mergeCell ref="F43:K43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F46"/>
  <sheetViews>
    <sheetView showGridLines="0" topLeftCell="O14" workbookViewId="0">
      <selection activeCell="AD43" sqref="AD43"/>
    </sheetView>
  </sheetViews>
  <sheetFormatPr baseColWidth="10" defaultRowHeight="15"/>
  <cols>
    <col min="1" max="1" width="12.85546875" customWidth="1"/>
    <col min="2" max="2" width="1.85546875" customWidth="1"/>
    <col min="3" max="3" width="1.140625" customWidth="1"/>
    <col min="4" max="4" width="7" customWidth="1"/>
    <col min="5" max="5" width="3.42578125" customWidth="1"/>
    <col min="6" max="6" width="0.140625" customWidth="1"/>
    <col min="7" max="7" width="11.42578125" customWidth="1"/>
    <col min="8" max="8" width="1.85546875" customWidth="1"/>
    <col min="9" max="9" width="29.85546875" customWidth="1"/>
    <col min="10" max="10" width="2.140625" customWidth="1"/>
    <col min="11" max="11" width="8.85546875" customWidth="1"/>
    <col min="12" max="13" width="15.7109375" customWidth="1"/>
    <col min="14" max="14" width="13.5703125" customWidth="1"/>
    <col min="15" max="16" width="15.7109375" customWidth="1"/>
    <col min="17" max="17" width="13.42578125" customWidth="1"/>
    <col min="18" max="19" width="15.7109375" customWidth="1"/>
    <col min="20" max="20" width="13.42578125" customWidth="1"/>
    <col min="21" max="22" width="15.7109375" customWidth="1"/>
    <col min="23" max="23" width="13.42578125" customWidth="1"/>
    <col min="24" max="25" width="15.7109375" customWidth="1"/>
    <col min="26" max="26" width="13.42578125" customWidth="1"/>
    <col min="27" max="28" width="15.7109375" customWidth="1"/>
    <col min="29" max="29" width="13.42578125" customWidth="1"/>
    <col min="30" max="31" width="15.7109375" customWidth="1"/>
    <col min="32" max="32" width="13.42578125" customWidth="1"/>
    <col min="33" max="33" width="0" hidden="1" customWidth="1"/>
    <col min="34" max="34" width="21" customWidth="1"/>
    <col min="35" max="35" width="45.28515625" customWidth="1"/>
  </cols>
  <sheetData>
    <row r="1" spans="3:32" ht="13.35" customHeight="1">
      <c r="C1" s="21"/>
      <c r="D1" s="21"/>
    </row>
    <row r="2" spans="3:32" ht="2.1" customHeight="1">
      <c r="C2" s="21"/>
      <c r="D2" s="21"/>
      <c r="F2" s="1"/>
      <c r="G2" s="2"/>
      <c r="H2" s="2"/>
      <c r="I2" s="2"/>
      <c r="J2" s="3"/>
    </row>
    <row r="3" spans="3:32" ht="15.6" customHeight="1">
      <c r="C3" s="21"/>
      <c r="D3" s="21"/>
      <c r="F3" s="27" t="s">
        <v>0</v>
      </c>
      <c r="G3" s="28"/>
      <c r="H3" s="5"/>
      <c r="I3" s="23" t="s">
        <v>1</v>
      </c>
      <c r="J3" s="24"/>
    </row>
    <row r="4" spans="3:32" ht="0" hidden="1" customHeight="1">
      <c r="C4" s="21"/>
      <c r="D4" s="21"/>
    </row>
    <row r="5" spans="3:32" ht="11.45" customHeight="1">
      <c r="C5" s="21"/>
      <c r="D5" s="21"/>
    </row>
    <row r="6" spans="3:32" ht="18" customHeight="1"/>
    <row r="7" spans="3:32" ht="43.15" customHeight="1">
      <c r="D7" s="22" t="s">
        <v>50</v>
      </c>
      <c r="E7" s="21"/>
      <c r="F7" s="21"/>
      <c r="G7" s="21"/>
      <c r="H7" s="21"/>
      <c r="I7" s="21"/>
    </row>
    <row r="8" spans="3:32" ht="19.5" customHeight="1"/>
    <row r="9" spans="3:32" ht="17.100000000000001" customHeight="1">
      <c r="G9" s="25" t="s">
        <v>3</v>
      </c>
      <c r="H9" s="26"/>
      <c r="I9" s="26"/>
      <c r="J9" s="26"/>
      <c r="K9" s="26"/>
      <c r="L9" s="20" t="s">
        <v>4</v>
      </c>
      <c r="M9" s="15"/>
      <c r="N9" s="16"/>
      <c r="O9" s="20" t="s">
        <v>5</v>
      </c>
      <c r="P9" s="15"/>
      <c r="Q9" s="16"/>
      <c r="R9" s="20" t="s">
        <v>6</v>
      </c>
      <c r="S9" s="15"/>
      <c r="T9" s="16"/>
      <c r="U9" s="20" t="s">
        <v>7</v>
      </c>
      <c r="V9" s="15"/>
      <c r="W9" s="16"/>
      <c r="X9" s="20" t="s">
        <v>8</v>
      </c>
      <c r="Y9" s="15"/>
      <c r="Z9" s="16"/>
      <c r="AA9" s="20" t="s">
        <v>9</v>
      </c>
      <c r="AB9" s="15"/>
      <c r="AC9" s="16"/>
      <c r="AD9" s="20" t="s">
        <v>10</v>
      </c>
      <c r="AE9" s="15"/>
      <c r="AF9" s="16"/>
    </row>
    <row r="10" spans="3:32">
      <c r="G10" s="19" t="s">
        <v>11</v>
      </c>
      <c r="H10" s="15"/>
      <c r="I10" s="15"/>
      <c r="J10" s="15"/>
      <c r="K10" s="16"/>
      <c r="L10" s="7" t="s">
        <v>12</v>
      </c>
      <c r="M10" s="7" t="s">
        <v>13</v>
      </c>
      <c r="N10" s="7" t="s">
        <v>14</v>
      </c>
      <c r="O10" s="7" t="s">
        <v>12</v>
      </c>
      <c r="P10" s="7" t="s">
        <v>13</v>
      </c>
      <c r="Q10" s="7" t="s">
        <v>14</v>
      </c>
      <c r="R10" s="7" t="s">
        <v>12</v>
      </c>
      <c r="S10" s="7" t="s">
        <v>13</v>
      </c>
      <c r="T10" s="7" t="s">
        <v>14</v>
      </c>
      <c r="U10" s="7" t="s">
        <v>12</v>
      </c>
      <c r="V10" s="7" t="s">
        <v>13</v>
      </c>
      <c r="W10" s="7" t="s">
        <v>14</v>
      </c>
      <c r="X10" s="7" t="s">
        <v>12</v>
      </c>
      <c r="Y10" s="7" t="s">
        <v>13</v>
      </c>
      <c r="Z10" s="7" t="s">
        <v>14</v>
      </c>
      <c r="AA10" s="7" t="s">
        <v>12</v>
      </c>
      <c r="AB10" s="7" t="s">
        <v>13</v>
      </c>
      <c r="AC10" s="7" t="s">
        <v>14</v>
      </c>
      <c r="AD10" s="7" t="s">
        <v>12</v>
      </c>
      <c r="AE10" s="7" t="s">
        <v>13</v>
      </c>
      <c r="AF10" s="7" t="s">
        <v>14</v>
      </c>
    </row>
    <row r="11" spans="3:32">
      <c r="G11" s="17" t="s">
        <v>18</v>
      </c>
      <c r="H11" s="15"/>
      <c r="I11" s="15"/>
      <c r="J11" s="15"/>
      <c r="K11" s="16"/>
      <c r="L11" s="8">
        <v>1149567</v>
      </c>
      <c r="M11" s="8">
        <v>1093826</v>
      </c>
      <c r="N11" s="9">
        <v>5.0999999999999997E-2</v>
      </c>
      <c r="O11" s="8">
        <v>0</v>
      </c>
      <c r="P11" s="8">
        <v>0</v>
      </c>
      <c r="Q11" s="9">
        <v>0</v>
      </c>
      <c r="R11" s="8">
        <v>1149567</v>
      </c>
      <c r="S11" s="8">
        <v>1093826</v>
      </c>
      <c r="T11" s="9">
        <v>5.0999999999999997E-2</v>
      </c>
      <c r="U11" s="8">
        <v>0</v>
      </c>
      <c r="V11" s="8">
        <v>0</v>
      </c>
      <c r="W11" s="9">
        <v>0</v>
      </c>
      <c r="X11" s="8">
        <v>0</v>
      </c>
      <c r="Y11" s="8">
        <v>0</v>
      </c>
      <c r="Z11" s="9">
        <v>0</v>
      </c>
      <c r="AA11" s="8">
        <v>0</v>
      </c>
      <c r="AB11" s="8">
        <v>0</v>
      </c>
      <c r="AC11" s="9">
        <v>0</v>
      </c>
      <c r="AD11" s="8">
        <v>0</v>
      </c>
      <c r="AE11" s="8">
        <v>0</v>
      </c>
      <c r="AF11" s="9">
        <v>0</v>
      </c>
    </row>
    <row r="12" spans="3:32">
      <c r="G12" s="14" t="s">
        <v>16</v>
      </c>
      <c r="H12" s="15"/>
      <c r="I12" s="15"/>
      <c r="J12" s="15"/>
      <c r="K12" s="16"/>
      <c r="L12" s="10">
        <v>1067141</v>
      </c>
      <c r="M12" s="10">
        <v>948220</v>
      </c>
      <c r="N12" s="11">
        <v>0.12540000000000001</v>
      </c>
      <c r="O12" s="10">
        <v>14</v>
      </c>
      <c r="P12" s="10">
        <v>20</v>
      </c>
      <c r="Q12" s="11">
        <v>-0.3</v>
      </c>
      <c r="R12" s="10">
        <v>907125</v>
      </c>
      <c r="S12" s="10">
        <v>787683</v>
      </c>
      <c r="T12" s="11">
        <v>0.15160000000000001</v>
      </c>
      <c r="U12" s="10">
        <v>0</v>
      </c>
      <c r="V12" s="10">
        <v>0</v>
      </c>
      <c r="W12" s="11">
        <v>0</v>
      </c>
      <c r="X12" s="10">
        <v>71588</v>
      </c>
      <c r="Y12" s="10">
        <v>76513</v>
      </c>
      <c r="Z12" s="11">
        <v>-6.4399999999999999E-2</v>
      </c>
      <c r="AA12" s="10">
        <v>88373</v>
      </c>
      <c r="AB12" s="10">
        <v>83871</v>
      </c>
      <c r="AC12" s="11">
        <v>5.3699999999999998E-2</v>
      </c>
      <c r="AD12" s="10">
        <v>41</v>
      </c>
      <c r="AE12" s="10">
        <v>133</v>
      </c>
      <c r="AF12" s="11">
        <v>-0.69169999999999998</v>
      </c>
    </row>
    <row r="13" spans="3:32">
      <c r="G13" s="17" t="s">
        <v>20</v>
      </c>
      <c r="H13" s="15"/>
      <c r="I13" s="15"/>
      <c r="J13" s="15"/>
      <c r="K13" s="16"/>
      <c r="L13" s="8">
        <v>521822</v>
      </c>
      <c r="M13" s="8">
        <v>659301</v>
      </c>
      <c r="N13" s="9">
        <v>-0.20849999999999999</v>
      </c>
      <c r="O13" s="8">
        <v>0</v>
      </c>
      <c r="P13" s="8">
        <v>0</v>
      </c>
      <c r="Q13" s="9">
        <v>0</v>
      </c>
      <c r="R13" s="8">
        <v>479965</v>
      </c>
      <c r="S13" s="8">
        <v>353643</v>
      </c>
      <c r="T13" s="9">
        <v>0.35720000000000002</v>
      </c>
      <c r="U13" s="8">
        <v>1</v>
      </c>
      <c r="V13" s="8">
        <v>269415</v>
      </c>
      <c r="W13" s="9">
        <v>-1</v>
      </c>
      <c r="X13" s="8">
        <v>39363</v>
      </c>
      <c r="Y13" s="8">
        <v>34020</v>
      </c>
      <c r="Z13" s="9">
        <v>0.15709999999999999</v>
      </c>
      <c r="AA13" s="8">
        <v>2493</v>
      </c>
      <c r="AB13" s="8">
        <v>2223</v>
      </c>
      <c r="AC13" s="9">
        <v>0.1215</v>
      </c>
      <c r="AD13" s="8">
        <v>0</v>
      </c>
      <c r="AE13" s="8">
        <v>0</v>
      </c>
      <c r="AF13" s="9">
        <v>0</v>
      </c>
    </row>
    <row r="14" spans="3:32">
      <c r="G14" s="14" t="s">
        <v>26</v>
      </c>
      <c r="H14" s="15"/>
      <c r="I14" s="15"/>
      <c r="J14" s="15"/>
      <c r="K14" s="16"/>
      <c r="L14" s="10">
        <v>517202</v>
      </c>
      <c r="M14" s="10">
        <v>430842</v>
      </c>
      <c r="N14" s="11">
        <v>0.20039999999999999</v>
      </c>
      <c r="O14" s="10">
        <v>0</v>
      </c>
      <c r="P14" s="10">
        <v>0</v>
      </c>
      <c r="Q14" s="11">
        <v>0</v>
      </c>
      <c r="R14" s="10">
        <v>517202</v>
      </c>
      <c r="S14" s="10">
        <v>430842</v>
      </c>
      <c r="T14" s="11">
        <v>0.20039999999999999</v>
      </c>
      <c r="U14" s="10">
        <v>0</v>
      </c>
      <c r="V14" s="10">
        <v>0</v>
      </c>
      <c r="W14" s="11">
        <v>0</v>
      </c>
      <c r="X14" s="10">
        <v>0</v>
      </c>
      <c r="Y14" s="10">
        <v>0</v>
      </c>
      <c r="Z14" s="11">
        <v>0</v>
      </c>
      <c r="AA14" s="10">
        <v>0</v>
      </c>
      <c r="AB14" s="10">
        <v>0</v>
      </c>
      <c r="AC14" s="11">
        <v>0</v>
      </c>
      <c r="AD14" s="10">
        <v>0</v>
      </c>
      <c r="AE14" s="10">
        <v>0</v>
      </c>
      <c r="AF14" s="11">
        <v>0</v>
      </c>
    </row>
    <row r="15" spans="3:32">
      <c r="G15" s="17" t="s">
        <v>25</v>
      </c>
      <c r="H15" s="15"/>
      <c r="I15" s="15"/>
      <c r="J15" s="15"/>
      <c r="K15" s="16"/>
      <c r="L15" s="8">
        <v>424581</v>
      </c>
      <c r="M15" s="8">
        <v>441552</v>
      </c>
      <c r="N15" s="9">
        <v>-3.8399999999999997E-2</v>
      </c>
      <c r="O15" s="8">
        <v>28288</v>
      </c>
      <c r="P15" s="8">
        <v>30377</v>
      </c>
      <c r="Q15" s="9">
        <v>-6.88E-2</v>
      </c>
      <c r="R15" s="8">
        <v>377096</v>
      </c>
      <c r="S15" s="8">
        <v>395744</v>
      </c>
      <c r="T15" s="9">
        <v>-4.7100000000000003E-2</v>
      </c>
      <c r="U15" s="8">
        <v>0</v>
      </c>
      <c r="V15" s="8">
        <v>0</v>
      </c>
      <c r="W15" s="9">
        <v>0</v>
      </c>
      <c r="X15" s="8">
        <v>19197</v>
      </c>
      <c r="Y15" s="8">
        <v>15431</v>
      </c>
      <c r="Z15" s="9">
        <v>0.24410000000000001</v>
      </c>
      <c r="AA15" s="8">
        <v>0</v>
      </c>
      <c r="AB15" s="8">
        <v>0</v>
      </c>
      <c r="AC15" s="9">
        <v>0</v>
      </c>
      <c r="AD15" s="8">
        <v>0</v>
      </c>
      <c r="AE15" s="8">
        <v>0</v>
      </c>
      <c r="AF15" s="9">
        <v>0</v>
      </c>
    </row>
    <row r="16" spans="3:32">
      <c r="G16" s="14" t="s">
        <v>21</v>
      </c>
      <c r="H16" s="15"/>
      <c r="I16" s="15"/>
      <c r="J16" s="15"/>
      <c r="K16" s="16"/>
      <c r="L16" s="10">
        <v>261484</v>
      </c>
      <c r="M16" s="10">
        <v>311221</v>
      </c>
      <c r="N16" s="11">
        <v>-0.1598</v>
      </c>
      <c r="O16" s="10">
        <v>4959</v>
      </c>
      <c r="P16" s="10">
        <v>3644</v>
      </c>
      <c r="Q16" s="11">
        <v>0.3609</v>
      </c>
      <c r="R16" s="10">
        <v>213648</v>
      </c>
      <c r="S16" s="10">
        <v>272292</v>
      </c>
      <c r="T16" s="11">
        <v>-0.21540000000000001</v>
      </c>
      <c r="U16" s="10">
        <v>0</v>
      </c>
      <c r="V16" s="10">
        <v>0</v>
      </c>
      <c r="W16" s="11">
        <v>0</v>
      </c>
      <c r="X16" s="10">
        <v>42877</v>
      </c>
      <c r="Y16" s="10">
        <v>35285</v>
      </c>
      <c r="Z16" s="11">
        <v>0.2152</v>
      </c>
      <c r="AA16" s="10">
        <v>0</v>
      </c>
      <c r="AB16" s="10">
        <v>0</v>
      </c>
      <c r="AC16" s="11">
        <v>0</v>
      </c>
      <c r="AD16" s="10">
        <v>0</v>
      </c>
      <c r="AE16" s="10">
        <v>0</v>
      </c>
      <c r="AF16" s="11">
        <v>0</v>
      </c>
    </row>
    <row r="17" spans="7:32">
      <c r="G17" s="17" t="s">
        <v>17</v>
      </c>
      <c r="H17" s="15"/>
      <c r="I17" s="15"/>
      <c r="J17" s="15"/>
      <c r="K17" s="16"/>
      <c r="L17" s="8">
        <v>216027</v>
      </c>
      <c r="M17" s="8">
        <v>212958</v>
      </c>
      <c r="N17" s="9">
        <v>1.44E-2</v>
      </c>
      <c r="O17" s="8">
        <v>0</v>
      </c>
      <c r="P17" s="8">
        <v>0</v>
      </c>
      <c r="Q17" s="9">
        <v>0</v>
      </c>
      <c r="R17" s="8">
        <v>0</v>
      </c>
      <c r="S17" s="8">
        <v>0</v>
      </c>
      <c r="T17" s="9">
        <v>0</v>
      </c>
      <c r="U17" s="8">
        <v>0</v>
      </c>
      <c r="V17" s="8">
        <v>0</v>
      </c>
      <c r="W17" s="9">
        <v>0</v>
      </c>
      <c r="X17" s="8">
        <v>65267</v>
      </c>
      <c r="Y17" s="8">
        <v>57743</v>
      </c>
      <c r="Z17" s="9">
        <v>0.1303</v>
      </c>
      <c r="AA17" s="8">
        <v>150760</v>
      </c>
      <c r="AB17" s="8">
        <v>155215</v>
      </c>
      <c r="AC17" s="9">
        <v>-2.87E-2</v>
      </c>
      <c r="AD17" s="8">
        <v>0</v>
      </c>
      <c r="AE17" s="8">
        <v>0</v>
      </c>
      <c r="AF17" s="9">
        <v>0</v>
      </c>
    </row>
    <row r="18" spans="7:32">
      <c r="G18" s="14" t="s">
        <v>38</v>
      </c>
      <c r="H18" s="15"/>
      <c r="I18" s="15"/>
      <c r="J18" s="15"/>
      <c r="K18" s="16"/>
      <c r="L18" s="10">
        <v>205792</v>
      </c>
      <c r="M18" s="10">
        <v>202004</v>
      </c>
      <c r="N18" s="11">
        <v>1.8800000000000001E-2</v>
      </c>
      <c r="O18" s="10">
        <v>0</v>
      </c>
      <c r="P18" s="10">
        <v>0</v>
      </c>
      <c r="Q18" s="11">
        <v>0</v>
      </c>
      <c r="R18" s="10">
        <v>205792</v>
      </c>
      <c r="S18" s="10">
        <v>202004</v>
      </c>
      <c r="T18" s="11">
        <v>1.8800000000000001E-2</v>
      </c>
      <c r="U18" s="10">
        <v>0</v>
      </c>
      <c r="V18" s="10">
        <v>0</v>
      </c>
      <c r="W18" s="11">
        <v>0</v>
      </c>
      <c r="X18" s="10">
        <v>0</v>
      </c>
      <c r="Y18" s="10">
        <v>0</v>
      </c>
      <c r="Z18" s="11">
        <v>0</v>
      </c>
      <c r="AA18" s="10">
        <v>0</v>
      </c>
      <c r="AB18" s="10">
        <v>0</v>
      </c>
      <c r="AC18" s="11">
        <v>0</v>
      </c>
      <c r="AD18" s="10">
        <v>0</v>
      </c>
      <c r="AE18" s="10">
        <v>0</v>
      </c>
      <c r="AF18" s="11">
        <v>0</v>
      </c>
    </row>
    <row r="19" spans="7:32">
      <c r="G19" s="17" t="s">
        <v>15</v>
      </c>
      <c r="H19" s="15"/>
      <c r="I19" s="15"/>
      <c r="J19" s="15"/>
      <c r="K19" s="16"/>
      <c r="L19" s="8">
        <v>198940</v>
      </c>
      <c r="M19" s="8">
        <v>174259</v>
      </c>
      <c r="N19" s="9">
        <v>0.1416</v>
      </c>
      <c r="O19" s="8">
        <v>0</v>
      </c>
      <c r="P19" s="8">
        <v>0</v>
      </c>
      <c r="Q19" s="9">
        <v>0</v>
      </c>
      <c r="R19" s="8">
        <v>299</v>
      </c>
      <c r="S19" s="8">
        <v>313</v>
      </c>
      <c r="T19" s="9">
        <v>-4.4699999999999997E-2</v>
      </c>
      <c r="U19" s="8">
        <v>0</v>
      </c>
      <c r="V19" s="8">
        <v>0</v>
      </c>
      <c r="W19" s="9">
        <v>0</v>
      </c>
      <c r="X19" s="8">
        <v>86595</v>
      </c>
      <c r="Y19" s="8">
        <v>71855</v>
      </c>
      <c r="Z19" s="9">
        <v>0.2051</v>
      </c>
      <c r="AA19" s="8">
        <v>112046</v>
      </c>
      <c r="AB19" s="8">
        <v>102091</v>
      </c>
      <c r="AC19" s="9">
        <v>9.7500000000000003E-2</v>
      </c>
      <c r="AD19" s="8">
        <v>0</v>
      </c>
      <c r="AE19" s="8">
        <v>0</v>
      </c>
      <c r="AF19" s="9">
        <v>0</v>
      </c>
    </row>
    <row r="20" spans="7:32">
      <c r="G20" s="14" t="s">
        <v>29</v>
      </c>
      <c r="H20" s="15"/>
      <c r="I20" s="15"/>
      <c r="J20" s="15"/>
      <c r="K20" s="16"/>
      <c r="L20" s="10">
        <v>158756</v>
      </c>
      <c r="M20" s="10">
        <v>186187</v>
      </c>
      <c r="N20" s="11">
        <v>-0.14729999999999999</v>
      </c>
      <c r="O20" s="10">
        <v>0</v>
      </c>
      <c r="P20" s="10">
        <v>0</v>
      </c>
      <c r="Q20" s="11">
        <v>0</v>
      </c>
      <c r="R20" s="10">
        <v>145661</v>
      </c>
      <c r="S20" s="10">
        <v>175678</v>
      </c>
      <c r="T20" s="11">
        <v>-0.1709</v>
      </c>
      <c r="U20" s="10">
        <v>0</v>
      </c>
      <c r="V20" s="10">
        <v>0</v>
      </c>
      <c r="W20" s="11">
        <v>0</v>
      </c>
      <c r="X20" s="10">
        <v>13078</v>
      </c>
      <c r="Y20" s="10">
        <v>10509</v>
      </c>
      <c r="Z20" s="11">
        <v>0.2445</v>
      </c>
      <c r="AA20" s="10">
        <v>17</v>
      </c>
      <c r="AB20" s="10">
        <v>0</v>
      </c>
      <c r="AC20" s="11">
        <v>0</v>
      </c>
      <c r="AD20" s="10">
        <v>0</v>
      </c>
      <c r="AE20" s="10">
        <v>0</v>
      </c>
      <c r="AF20" s="11">
        <v>0</v>
      </c>
    </row>
    <row r="21" spans="7:32">
      <c r="G21" s="17" t="s">
        <v>24</v>
      </c>
      <c r="H21" s="15"/>
      <c r="I21" s="15"/>
      <c r="J21" s="15"/>
      <c r="K21" s="16"/>
      <c r="L21" s="8">
        <v>149664</v>
      </c>
      <c r="M21" s="8">
        <v>114891</v>
      </c>
      <c r="N21" s="9">
        <v>0.30270000000000002</v>
      </c>
      <c r="O21" s="8">
        <v>0</v>
      </c>
      <c r="P21" s="8">
        <v>0</v>
      </c>
      <c r="Q21" s="9">
        <v>0</v>
      </c>
      <c r="R21" s="8">
        <v>147949</v>
      </c>
      <c r="S21" s="8">
        <v>114891</v>
      </c>
      <c r="T21" s="9">
        <v>0.28770000000000001</v>
      </c>
      <c r="U21" s="8">
        <v>0</v>
      </c>
      <c r="V21" s="8">
        <v>0</v>
      </c>
      <c r="W21" s="9">
        <v>0</v>
      </c>
      <c r="X21" s="8">
        <v>1715</v>
      </c>
      <c r="Y21" s="8">
        <v>0</v>
      </c>
      <c r="Z21" s="9">
        <v>0</v>
      </c>
      <c r="AA21" s="8">
        <v>0</v>
      </c>
      <c r="AB21" s="8">
        <v>0</v>
      </c>
      <c r="AC21" s="9">
        <v>0</v>
      </c>
      <c r="AD21" s="8">
        <v>0</v>
      </c>
      <c r="AE21" s="8">
        <v>0</v>
      </c>
      <c r="AF21" s="9">
        <v>0</v>
      </c>
    </row>
    <row r="22" spans="7:32">
      <c r="G22" s="14" t="s">
        <v>19</v>
      </c>
      <c r="H22" s="15"/>
      <c r="I22" s="15"/>
      <c r="J22" s="15"/>
      <c r="K22" s="16"/>
      <c r="L22" s="10">
        <v>136511</v>
      </c>
      <c r="M22" s="10">
        <v>130804</v>
      </c>
      <c r="N22" s="11">
        <v>4.36E-2</v>
      </c>
      <c r="O22" s="10">
        <v>0</v>
      </c>
      <c r="P22" s="10">
        <v>0</v>
      </c>
      <c r="Q22" s="11">
        <v>0</v>
      </c>
      <c r="R22" s="10">
        <v>0</v>
      </c>
      <c r="S22" s="10">
        <v>0</v>
      </c>
      <c r="T22" s="11">
        <v>0</v>
      </c>
      <c r="U22" s="10">
        <v>0</v>
      </c>
      <c r="V22" s="10">
        <v>0</v>
      </c>
      <c r="W22" s="11">
        <v>0</v>
      </c>
      <c r="X22" s="10">
        <v>52796</v>
      </c>
      <c r="Y22" s="10">
        <v>48969</v>
      </c>
      <c r="Z22" s="11">
        <v>7.8200000000000006E-2</v>
      </c>
      <c r="AA22" s="10">
        <v>83714</v>
      </c>
      <c r="AB22" s="10">
        <v>81834</v>
      </c>
      <c r="AC22" s="11">
        <v>2.3E-2</v>
      </c>
      <c r="AD22" s="10">
        <v>1</v>
      </c>
      <c r="AE22" s="10">
        <v>1</v>
      </c>
      <c r="AF22" s="11">
        <v>0</v>
      </c>
    </row>
    <row r="23" spans="7:32">
      <c r="G23" s="17" t="s">
        <v>30</v>
      </c>
      <c r="H23" s="15"/>
      <c r="I23" s="15"/>
      <c r="J23" s="15"/>
      <c r="K23" s="16"/>
      <c r="L23" s="8">
        <v>122494</v>
      </c>
      <c r="M23" s="8">
        <v>123435</v>
      </c>
      <c r="N23" s="9">
        <v>-7.6E-3</v>
      </c>
      <c r="O23" s="8">
        <v>0</v>
      </c>
      <c r="P23" s="8">
        <v>0</v>
      </c>
      <c r="Q23" s="9">
        <v>0</v>
      </c>
      <c r="R23" s="8">
        <v>122494</v>
      </c>
      <c r="S23" s="8">
        <v>123435</v>
      </c>
      <c r="T23" s="9">
        <v>-7.6E-3</v>
      </c>
      <c r="U23" s="8">
        <v>0</v>
      </c>
      <c r="V23" s="8">
        <v>0</v>
      </c>
      <c r="W23" s="9">
        <v>0</v>
      </c>
      <c r="X23" s="8">
        <v>0</v>
      </c>
      <c r="Y23" s="8">
        <v>0</v>
      </c>
      <c r="Z23" s="9">
        <v>0</v>
      </c>
      <c r="AA23" s="8">
        <v>0</v>
      </c>
      <c r="AB23" s="8">
        <v>0</v>
      </c>
      <c r="AC23" s="9">
        <v>0</v>
      </c>
      <c r="AD23" s="8">
        <v>0</v>
      </c>
      <c r="AE23" s="8">
        <v>0</v>
      </c>
      <c r="AF23" s="9">
        <v>0</v>
      </c>
    </row>
    <row r="24" spans="7:32">
      <c r="G24" s="14" t="s">
        <v>31</v>
      </c>
      <c r="H24" s="15"/>
      <c r="I24" s="15"/>
      <c r="J24" s="15"/>
      <c r="K24" s="16"/>
      <c r="L24" s="10">
        <v>73807</v>
      </c>
      <c r="M24" s="10">
        <v>62652</v>
      </c>
      <c r="N24" s="11">
        <v>0.17799999999999999</v>
      </c>
      <c r="O24" s="10">
        <v>0</v>
      </c>
      <c r="P24" s="10">
        <v>0</v>
      </c>
      <c r="Q24" s="11">
        <v>0</v>
      </c>
      <c r="R24" s="10">
        <v>73807</v>
      </c>
      <c r="S24" s="10">
        <v>62652</v>
      </c>
      <c r="T24" s="11">
        <v>0.17799999999999999</v>
      </c>
      <c r="U24" s="10">
        <v>0</v>
      </c>
      <c r="V24" s="10">
        <v>0</v>
      </c>
      <c r="W24" s="11">
        <v>0</v>
      </c>
      <c r="X24" s="10">
        <v>0</v>
      </c>
      <c r="Y24" s="10">
        <v>0</v>
      </c>
      <c r="Z24" s="11">
        <v>0</v>
      </c>
      <c r="AA24" s="10">
        <v>0</v>
      </c>
      <c r="AB24" s="10">
        <v>0</v>
      </c>
      <c r="AC24" s="11">
        <v>0</v>
      </c>
      <c r="AD24" s="10">
        <v>0</v>
      </c>
      <c r="AE24" s="10">
        <v>0</v>
      </c>
      <c r="AF24" s="11">
        <v>0</v>
      </c>
    </row>
    <row r="25" spans="7:32">
      <c r="G25" s="17" t="s">
        <v>23</v>
      </c>
      <c r="H25" s="15"/>
      <c r="I25" s="15"/>
      <c r="J25" s="15"/>
      <c r="K25" s="16"/>
      <c r="L25" s="8">
        <v>67044</v>
      </c>
      <c r="M25" s="8">
        <v>62410.67</v>
      </c>
      <c r="N25" s="9">
        <v>7.4200000000000002E-2</v>
      </c>
      <c r="O25" s="8">
        <v>0</v>
      </c>
      <c r="P25" s="8">
        <v>0</v>
      </c>
      <c r="Q25" s="9">
        <v>0</v>
      </c>
      <c r="R25" s="8">
        <v>0</v>
      </c>
      <c r="S25" s="8">
        <v>0</v>
      </c>
      <c r="T25" s="9">
        <v>0</v>
      </c>
      <c r="U25" s="8">
        <v>86</v>
      </c>
      <c r="V25" s="8">
        <v>86</v>
      </c>
      <c r="W25" s="9">
        <v>0</v>
      </c>
      <c r="X25" s="8">
        <v>15126</v>
      </c>
      <c r="Y25" s="8">
        <v>14330.67</v>
      </c>
      <c r="Z25" s="9">
        <v>5.5500000000000001E-2</v>
      </c>
      <c r="AA25" s="8">
        <v>51832</v>
      </c>
      <c r="AB25" s="8">
        <v>47994</v>
      </c>
      <c r="AC25" s="9">
        <v>0.08</v>
      </c>
      <c r="AD25" s="8">
        <v>0</v>
      </c>
      <c r="AE25" s="8">
        <v>0</v>
      </c>
      <c r="AF25" s="9">
        <v>0</v>
      </c>
    </row>
    <row r="26" spans="7:32">
      <c r="G26" s="14" t="s">
        <v>22</v>
      </c>
      <c r="H26" s="15"/>
      <c r="I26" s="15"/>
      <c r="J26" s="15"/>
      <c r="K26" s="16"/>
      <c r="L26" s="10">
        <v>61511</v>
      </c>
      <c r="M26" s="10">
        <v>49347</v>
      </c>
      <c r="N26" s="11">
        <v>0.2465</v>
      </c>
      <c r="O26" s="10">
        <v>1851</v>
      </c>
      <c r="P26" s="10">
        <v>2316</v>
      </c>
      <c r="Q26" s="11">
        <v>-0.20080000000000001</v>
      </c>
      <c r="R26" s="10">
        <v>632</v>
      </c>
      <c r="S26" s="10">
        <v>742</v>
      </c>
      <c r="T26" s="11">
        <v>-0.1482</v>
      </c>
      <c r="U26" s="10">
        <v>0</v>
      </c>
      <c r="V26" s="10">
        <v>0</v>
      </c>
      <c r="W26" s="11">
        <v>0</v>
      </c>
      <c r="X26" s="10">
        <v>17544</v>
      </c>
      <c r="Y26" s="10">
        <v>12861</v>
      </c>
      <c r="Z26" s="11">
        <v>0.36409999999999998</v>
      </c>
      <c r="AA26" s="10">
        <v>41483</v>
      </c>
      <c r="AB26" s="10">
        <v>33427</v>
      </c>
      <c r="AC26" s="11">
        <v>0.24099999999999999</v>
      </c>
      <c r="AD26" s="10">
        <v>1</v>
      </c>
      <c r="AE26" s="10">
        <v>1</v>
      </c>
      <c r="AF26" s="11">
        <v>0</v>
      </c>
    </row>
    <row r="27" spans="7:32">
      <c r="G27" s="17" t="s">
        <v>36</v>
      </c>
      <c r="H27" s="15"/>
      <c r="I27" s="15"/>
      <c r="J27" s="15"/>
      <c r="K27" s="16"/>
      <c r="L27" s="8">
        <v>48977</v>
      </c>
      <c r="M27" s="8">
        <v>56305</v>
      </c>
      <c r="N27" s="9">
        <v>-0.13009999999999999</v>
      </c>
      <c r="O27" s="8">
        <v>0</v>
      </c>
      <c r="P27" s="8">
        <v>0</v>
      </c>
      <c r="Q27" s="9">
        <v>0</v>
      </c>
      <c r="R27" s="8">
        <v>48643</v>
      </c>
      <c r="S27" s="8">
        <v>55716</v>
      </c>
      <c r="T27" s="9">
        <v>-0.12690000000000001</v>
      </c>
      <c r="U27" s="8">
        <v>0</v>
      </c>
      <c r="V27" s="8">
        <v>0</v>
      </c>
      <c r="W27" s="9">
        <v>0</v>
      </c>
      <c r="X27" s="8">
        <v>334</v>
      </c>
      <c r="Y27" s="8">
        <v>589</v>
      </c>
      <c r="Z27" s="9">
        <v>-0.43290000000000001</v>
      </c>
      <c r="AA27" s="8">
        <v>0</v>
      </c>
      <c r="AB27" s="8">
        <v>0</v>
      </c>
      <c r="AC27" s="9">
        <v>0</v>
      </c>
      <c r="AD27" s="8">
        <v>0</v>
      </c>
      <c r="AE27" s="8">
        <v>0</v>
      </c>
      <c r="AF27" s="9">
        <v>0</v>
      </c>
    </row>
    <row r="28" spans="7:32">
      <c r="G28" s="14" t="s">
        <v>28</v>
      </c>
      <c r="H28" s="15"/>
      <c r="I28" s="15"/>
      <c r="J28" s="15"/>
      <c r="K28" s="16"/>
      <c r="L28" s="10">
        <v>38958</v>
      </c>
      <c r="M28" s="10">
        <v>39895</v>
      </c>
      <c r="N28" s="11">
        <v>-2.35E-2</v>
      </c>
      <c r="O28" s="10">
        <v>0</v>
      </c>
      <c r="P28" s="10">
        <v>0</v>
      </c>
      <c r="Q28" s="11">
        <v>0</v>
      </c>
      <c r="R28" s="10">
        <v>38958</v>
      </c>
      <c r="S28" s="10">
        <v>39895</v>
      </c>
      <c r="T28" s="11">
        <v>-2.35E-2</v>
      </c>
      <c r="U28" s="10">
        <v>0</v>
      </c>
      <c r="V28" s="10">
        <v>0</v>
      </c>
      <c r="W28" s="11">
        <v>0</v>
      </c>
      <c r="X28" s="10">
        <v>0</v>
      </c>
      <c r="Y28" s="10">
        <v>0</v>
      </c>
      <c r="Z28" s="11">
        <v>0</v>
      </c>
      <c r="AA28" s="10">
        <v>0</v>
      </c>
      <c r="AB28" s="10">
        <v>0</v>
      </c>
      <c r="AC28" s="11">
        <v>0</v>
      </c>
      <c r="AD28" s="10">
        <v>0</v>
      </c>
      <c r="AE28" s="10">
        <v>0</v>
      </c>
      <c r="AF28" s="11">
        <v>0</v>
      </c>
    </row>
    <row r="29" spans="7:32">
      <c r="G29" s="17" t="s">
        <v>27</v>
      </c>
      <c r="H29" s="15"/>
      <c r="I29" s="15"/>
      <c r="J29" s="15"/>
      <c r="K29" s="16"/>
      <c r="L29" s="8">
        <v>28430</v>
      </c>
      <c r="M29" s="8">
        <v>25131</v>
      </c>
      <c r="N29" s="9">
        <v>0.1313</v>
      </c>
      <c r="O29" s="8">
        <v>0</v>
      </c>
      <c r="P29" s="8">
        <v>0</v>
      </c>
      <c r="Q29" s="9">
        <v>0</v>
      </c>
      <c r="R29" s="8">
        <v>0</v>
      </c>
      <c r="S29" s="8">
        <v>0</v>
      </c>
      <c r="T29" s="9">
        <v>0</v>
      </c>
      <c r="U29" s="8">
        <v>0</v>
      </c>
      <c r="V29" s="8">
        <v>0</v>
      </c>
      <c r="W29" s="9">
        <v>0</v>
      </c>
      <c r="X29" s="8">
        <v>21045</v>
      </c>
      <c r="Y29" s="8">
        <v>18368</v>
      </c>
      <c r="Z29" s="9">
        <v>0.1457</v>
      </c>
      <c r="AA29" s="8">
        <v>7385</v>
      </c>
      <c r="AB29" s="8">
        <v>6763</v>
      </c>
      <c r="AC29" s="9">
        <v>9.1999999999999998E-2</v>
      </c>
      <c r="AD29" s="8">
        <v>0</v>
      </c>
      <c r="AE29" s="8">
        <v>0</v>
      </c>
      <c r="AF29" s="9">
        <v>0</v>
      </c>
    </row>
    <row r="30" spans="7:32">
      <c r="G30" s="14" t="s">
        <v>40</v>
      </c>
      <c r="H30" s="15"/>
      <c r="I30" s="15"/>
      <c r="J30" s="15"/>
      <c r="K30" s="16"/>
      <c r="L30" s="10">
        <v>17110</v>
      </c>
      <c r="M30" s="10">
        <v>16233</v>
      </c>
      <c r="N30" s="11">
        <v>5.3999999999999999E-2</v>
      </c>
      <c r="O30" s="10">
        <v>0</v>
      </c>
      <c r="P30" s="10">
        <v>0</v>
      </c>
      <c r="Q30" s="11">
        <v>0</v>
      </c>
      <c r="R30" s="10">
        <v>17110</v>
      </c>
      <c r="S30" s="10">
        <v>16233</v>
      </c>
      <c r="T30" s="11">
        <v>5.3999999999999999E-2</v>
      </c>
      <c r="U30" s="10">
        <v>0</v>
      </c>
      <c r="V30" s="10">
        <v>0</v>
      </c>
      <c r="W30" s="11">
        <v>0</v>
      </c>
      <c r="X30" s="10">
        <v>0</v>
      </c>
      <c r="Y30" s="10">
        <v>0</v>
      </c>
      <c r="Z30" s="11">
        <v>0</v>
      </c>
      <c r="AA30" s="10">
        <v>0</v>
      </c>
      <c r="AB30" s="10">
        <v>0</v>
      </c>
      <c r="AC30" s="11">
        <v>0</v>
      </c>
      <c r="AD30" s="10">
        <v>0</v>
      </c>
      <c r="AE30" s="10">
        <v>0</v>
      </c>
      <c r="AF30" s="11">
        <v>0</v>
      </c>
    </row>
    <row r="31" spans="7:32">
      <c r="G31" s="17" t="s">
        <v>33</v>
      </c>
      <c r="H31" s="15"/>
      <c r="I31" s="15"/>
      <c r="J31" s="15"/>
      <c r="K31" s="16"/>
      <c r="L31" s="8">
        <v>15435</v>
      </c>
      <c r="M31" s="8">
        <v>10531</v>
      </c>
      <c r="N31" s="9">
        <v>0.4657</v>
      </c>
      <c r="O31" s="8">
        <v>0</v>
      </c>
      <c r="P31" s="8">
        <v>0</v>
      </c>
      <c r="Q31" s="9">
        <v>0</v>
      </c>
      <c r="R31" s="8">
        <v>56</v>
      </c>
      <c r="S31" s="8">
        <v>51</v>
      </c>
      <c r="T31" s="9">
        <v>9.8000000000000004E-2</v>
      </c>
      <c r="U31" s="8">
        <v>0</v>
      </c>
      <c r="V31" s="8">
        <v>0</v>
      </c>
      <c r="W31" s="9">
        <v>0</v>
      </c>
      <c r="X31" s="8">
        <v>6391</v>
      </c>
      <c r="Y31" s="8">
        <v>6054</v>
      </c>
      <c r="Z31" s="9">
        <v>5.57E-2</v>
      </c>
      <c r="AA31" s="8">
        <v>8988</v>
      </c>
      <c r="AB31" s="8">
        <v>4426</v>
      </c>
      <c r="AC31" s="9">
        <v>1.0306999999999999</v>
      </c>
      <c r="AD31" s="8">
        <v>0</v>
      </c>
      <c r="AE31" s="8">
        <v>0</v>
      </c>
      <c r="AF31" s="9">
        <v>0</v>
      </c>
    </row>
    <row r="32" spans="7:32">
      <c r="G32" s="14" t="s">
        <v>42</v>
      </c>
      <c r="H32" s="15"/>
      <c r="I32" s="15"/>
      <c r="J32" s="15"/>
      <c r="K32" s="16"/>
      <c r="L32" s="10">
        <v>8307</v>
      </c>
      <c r="M32" s="10">
        <v>7477</v>
      </c>
      <c r="N32" s="11">
        <v>0.111</v>
      </c>
      <c r="O32" s="10">
        <v>0</v>
      </c>
      <c r="P32" s="10">
        <v>0</v>
      </c>
      <c r="Q32" s="11">
        <v>0</v>
      </c>
      <c r="R32" s="10">
        <v>8307</v>
      </c>
      <c r="S32" s="10">
        <v>7477</v>
      </c>
      <c r="T32" s="11">
        <v>0.111</v>
      </c>
      <c r="U32" s="10">
        <v>0</v>
      </c>
      <c r="V32" s="10">
        <v>0</v>
      </c>
      <c r="W32" s="11">
        <v>0</v>
      </c>
      <c r="X32" s="10">
        <v>0</v>
      </c>
      <c r="Y32" s="10">
        <v>0</v>
      </c>
      <c r="Z32" s="11">
        <v>0</v>
      </c>
      <c r="AA32" s="10">
        <v>0</v>
      </c>
      <c r="AB32" s="10">
        <v>0</v>
      </c>
      <c r="AC32" s="11">
        <v>0</v>
      </c>
      <c r="AD32" s="10">
        <v>0</v>
      </c>
      <c r="AE32" s="10">
        <v>0</v>
      </c>
      <c r="AF32" s="11">
        <v>0</v>
      </c>
    </row>
    <row r="33" spans="7:32">
      <c r="G33" s="17" t="s">
        <v>35</v>
      </c>
      <c r="H33" s="15"/>
      <c r="I33" s="15"/>
      <c r="J33" s="15"/>
      <c r="K33" s="16"/>
      <c r="L33" s="8">
        <v>3634</v>
      </c>
      <c r="M33" s="8">
        <v>4261</v>
      </c>
      <c r="N33" s="9">
        <v>-0.14710000000000001</v>
      </c>
      <c r="O33" s="8">
        <v>0</v>
      </c>
      <c r="P33" s="8">
        <v>0</v>
      </c>
      <c r="Q33" s="9">
        <v>0</v>
      </c>
      <c r="R33" s="8">
        <v>5</v>
      </c>
      <c r="S33" s="8">
        <v>1</v>
      </c>
      <c r="T33" s="9">
        <v>4</v>
      </c>
      <c r="U33" s="8">
        <v>0</v>
      </c>
      <c r="V33" s="8">
        <v>0</v>
      </c>
      <c r="W33" s="9">
        <v>0</v>
      </c>
      <c r="X33" s="8">
        <v>24</v>
      </c>
      <c r="Y33" s="8">
        <v>8</v>
      </c>
      <c r="Z33" s="9">
        <v>2</v>
      </c>
      <c r="AA33" s="8">
        <v>3605</v>
      </c>
      <c r="AB33" s="8">
        <v>4252</v>
      </c>
      <c r="AC33" s="9">
        <v>-0.1522</v>
      </c>
      <c r="AD33" s="8">
        <v>0</v>
      </c>
      <c r="AE33" s="8">
        <v>0</v>
      </c>
      <c r="AF33" s="9">
        <v>0</v>
      </c>
    </row>
    <row r="34" spans="7:32">
      <c r="G34" s="14" t="s">
        <v>44</v>
      </c>
      <c r="H34" s="15"/>
      <c r="I34" s="15"/>
      <c r="J34" s="15"/>
      <c r="K34" s="16"/>
      <c r="L34" s="10">
        <v>2642</v>
      </c>
      <c r="M34" s="10">
        <v>2898</v>
      </c>
      <c r="N34" s="11">
        <v>-8.8300000000000003E-2</v>
      </c>
      <c r="O34" s="10">
        <v>0</v>
      </c>
      <c r="P34" s="10">
        <v>0</v>
      </c>
      <c r="Q34" s="11">
        <v>0</v>
      </c>
      <c r="R34" s="10">
        <v>2642</v>
      </c>
      <c r="S34" s="10">
        <v>2898</v>
      </c>
      <c r="T34" s="11">
        <v>-8.8300000000000003E-2</v>
      </c>
      <c r="U34" s="10">
        <v>0</v>
      </c>
      <c r="V34" s="10">
        <v>0</v>
      </c>
      <c r="W34" s="11">
        <v>0</v>
      </c>
      <c r="X34" s="10">
        <v>0</v>
      </c>
      <c r="Y34" s="10">
        <v>0</v>
      </c>
      <c r="Z34" s="11">
        <v>0</v>
      </c>
      <c r="AA34" s="10">
        <v>0</v>
      </c>
      <c r="AB34" s="10">
        <v>0</v>
      </c>
      <c r="AC34" s="11">
        <v>0</v>
      </c>
      <c r="AD34" s="10">
        <v>0</v>
      </c>
      <c r="AE34" s="10">
        <v>0</v>
      </c>
      <c r="AF34" s="11">
        <v>0</v>
      </c>
    </row>
    <row r="35" spans="7:32">
      <c r="G35" s="17" t="s">
        <v>43</v>
      </c>
      <c r="H35" s="15"/>
      <c r="I35" s="15"/>
      <c r="J35" s="15"/>
      <c r="K35" s="16"/>
      <c r="L35" s="8">
        <v>957</v>
      </c>
      <c r="M35" s="8">
        <v>1024</v>
      </c>
      <c r="N35" s="9">
        <v>-6.54E-2</v>
      </c>
      <c r="O35" s="8">
        <v>0</v>
      </c>
      <c r="P35" s="8">
        <v>0</v>
      </c>
      <c r="Q35" s="9">
        <v>0</v>
      </c>
      <c r="R35" s="8">
        <v>767</v>
      </c>
      <c r="S35" s="8">
        <v>837</v>
      </c>
      <c r="T35" s="9">
        <v>-8.3599999999999994E-2</v>
      </c>
      <c r="U35" s="8">
        <v>0</v>
      </c>
      <c r="V35" s="8">
        <v>0</v>
      </c>
      <c r="W35" s="9">
        <v>0</v>
      </c>
      <c r="X35" s="8">
        <v>0</v>
      </c>
      <c r="Y35" s="8">
        <v>0</v>
      </c>
      <c r="Z35" s="9">
        <v>0</v>
      </c>
      <c r="AA35" s="8">
        <v>0</v>
      </c>
      <c r="AB35" s="8">
        <v>0</v>
      </c>
      <c r="AC35" s="9">
        <v>0</v>
      </c>
      <c r="AD35" s="8">
        <v>190</v>
      </c>
      <c r="AE35" s="8">
        <v>187</v>
      </c>
      <c r="AF35" s="9">
        <v>1.6E-2</v>
      </c>
    </row>
    <row r="36" spans="7:32">
      <c r="G36" s="14" t="s">
        <v>37</v>
      </c>
      <c r="H36" s="15"/>
      <c r="I36" s="15"/>
      <c r="J36" s="15"/>
      <c r="K36" s="16"/>
      <c r="L36" s="10">
        <v>567</v>
      </c>
      <c r="M36" s="10">
        <v>431</v>
      </c>
      <c r="N36" s="11">
        <v>0.3155</v>
      </c>
      <c r="O36" s="10">
        <v>0</v>
      </c>
      <c r="P36" s="10">
        <v>0</v>
      </c>
      <c r="Q36" s="11">
        <v>0</v>
      </c>
      <c r="R36" s="10">
        <v>0</v>
      </c>
      <c r="S36" s="10">
        <v>0</v>
      </c>
      <c r="T36" s="11">
        <v>0</v>
      </c>
      <c r="U36" s="10">
        <v>0</v>
      </c>
      <c r="V36" s="10">
        <v>0</v>
      </c>
      <c r="W36" s="11">
        <v>0</v>
      </c>
      <c r="X36" s="10">
        <v>567</v>
      </c>
      <c r="Y36" s="10">
        <v>431</v>
      </c>
      <c r="Z36" s="11">
        <v>0.3155</v>
      </c>
      <c r="AA36" s="10">
        <v>0</v>
      </c>
      <c r="AB36" s="10">
        <v>0</v>
      </c>
      <c r="AC36" s="11">
        <v>0</v>
      </c>
      <c r="AD36" s="10">
        <v>0</v>
      </c>
      <c r="AE36" s="10">
        <v>0</v>
      </c>
      <c r="AF36" s="11">
        <v>0</v>
      </c>
    </row>
    <row r="37" spans="7:32">
      <c r="G37" s="17" t="s">
        <v>41</v>
      </c>
      <c r="H37" s="15"/>
      <c r="I37" s="15"/>
      <c r="J37" s="15"/>
      <c r="K37" s="16"/>
      <c r="L37" s="8">
        <v>393</v>
      </c>
      <c r="M37" s="8">
        <v>232</v>
      </c>
      <c r="N37" s="9">
        <v>0.69399999999999995</v>
      </c>
      <c r="O37" s="8">
        <v>0</v>
      </c>
      <c r="P37" s="8">
        <v>0</v>
      </c>
      <c r="Q37" s="9">
        <v>0</v>
      </c>
      <c r="R37" s="8">
        <v>0</v>
      </c>
      <c r="S37" s="8">
        <v>0</v>
      </c>
      <c r="T37" s="9">
        <v>0</v>
      </c>
      <c r="U37" s="8">
        <v>0</v>
      </c>
      <c r="V37" s="8">
        <v>0</v>
      </c>
      <c r="W37" s="9">
        <v>0</v>
      </c>
      <c r="X37" s="8">
        <v>393</v>
      </c>
      <c r="Y37" s="8">
        <v>232</v>
      </c>
      <c r="Z37" s="9">
        <v>0.69399999999999995</v>
      </c>
      <c r="AA37" s="8">
        <v>0</v>
      </c>
      <c r="AB37" s="8">
        <v>0</v>
      </c>
      <c r="AC37" s="9">
        <v>0</v>
      </c>
      <c r="AD37" s="8">
        <v>0</v>
      </c>
      <c r="AE37" s="8">
        <v>0</v>
      </c>
      <c r="AF37" s="9">
        <v>0</v>
      </c>
    </row>
    <row r="38" spans="7:32">
      <c r="G38" s="14" t="s">
        <v>34</v>
      </c>
      <c r="H38" s="15"/>
      <c r="I38" s="15"/>
      <c r="J38" s="15"/>
      <c r="K38" s="16"/>
      <c r="L38" s="10">
        <v>255</v>
      </c>
      <c r="M38" s="10">
        <v>230</v>
      </c>
      <c r="N38" s="11">
        <v>0.1087</v>
      </c>
      <c r="O38" s="10">
        <v>0</v>
      </c>
      <c r="P38" s="10">
        <v>0</v>
      </c>
      <c r="Q38" s="11">
        <v>0</v>
      </c>
      <c r="R38" s="10">
        <v>0</v>
      </c>
      <c r="S38" s="10">
        <v>0</v>
      </c>
      <c r="T38" s="11">
        <v>0</v>
      </c>
      <c r="U38" s="10">
        <v>255</v>
      </c>
      <c r="V38" s="10">
        <v>230</v>
      </c>
      <c r="W38" s="11">
        <v>0.1087</v>
      </c>
      <c r="X38" s="10">
        <v>0</v>
      </c>
      <c r="Y38" s="10">
        <v>0</v>
      </c>
      <c r="Z38" s="11">
        <v>0</v>
      </c>
      <c r="AA38" s="10">
        <v>0</v>
      </c>
      <c r="AB38" s="10">
        <v>0</v>
      </c>
      <c r="AC38" s="11">
        <v>0</v>
      </c>
      <c r="AD38" s="10">
        <v>0</v>
      </c>
      <c r="AE38" s="10">
        <v>0</v>
      </c>
      <c r="AF38" s="11">
        <v>0</v>
      </c>
    </row>
    <row r="39" spans="7:32">
      <c r="G39" s="17" t="s">
        <v>46</v>
      </c>
      <c r="H39" s="15"/>
      <c r="I39" s="15"/>
      <c r="J39" s="15"/>
      <c r="K39" s="16"/>
      <c r="L39" s="8">
        <v>0</v>
      </c>
      <c r="M39" s="8">
        <v>8929</v>
      </c>
      <c r="N39" s="9">
        <v>-1</v>
      </c>
      <c r="O39" s="8">
        <v>0</v>
      </c>
      <c r="P39" s="8">
        <v>0</v>
      </c>
      <c r="Q39" s="9">
        <v>0</v>
      </c>
      <c r="R39" s="8">
        <v>0</v>
      </c>
      <c r="S39" s="8">
        <v>0</v>
      </c>
      <c r="T39" s="9">
        <v>0</v>
      </c>
      <c r="U39" s="8">
        <v>0</v>
      </c>
      <c r="V39" s="8">
        <v>0</v>
      </c>
      <c r="W39" s="9">
        <v>0</v>
      </c>
      <c r="X39" s="8">
        <v>0</v>
      </c>
      <c r="Y39" s="8">
        <v>8929</v>
      </c>
      <c r="Z39" s="9">
        <v>-1</v>
      </c>
      <c r="AA39" s="8">
        <v>0</v>
      </c>
      <c r="AB39" s="8">
        <v>0</v>
      </c>
      <c r="AC39" s="9">
        <v>0</v>
      </c>
      <c r="AD39" s="8">
        <v>0</v>
      </c>
      <c r="AE39" s="8">
        <v>0</v>
      </c>
      <c r="AF39" s="9">
        <v>0</v>
      </c>
    </row>
    <row r="40" spans="7:32">
      <c r="G40" s="14" t="s">
        <v>39</v>
      </c>
      <c r="H40" s="15"/>
      <c r="I40" s="15"/>
      <c r="J40" s="15"/>
      <c r="K40" s="16"/>
      <c r="L40" s="10">
        <v>0</v>
      </c>
      <c r="M40" s="10">
        <v>9162</v>
      </c>
      <c r="N40" s="11">
        <v>-1</v>
      </c>
      <c r="O40" s="10">
        <v>0</v>
      </c>
      <c r="P40" s="10">
        <v>109</v>
      </c>
      <c r="Q40" s="11">
        <v>-1</v>
      </c>
      <c r="R40" s="10">
        <v>0</v>
      </c>
      <c r="S40" s="10">
        <v>9053</v>
      </c>
      <c r="T40" s="11">
        <v>-1</v>
      </c>
      <c r="U40" s="10">
        <v>0</v>
      </c>
      <c r="V40" s="10">
        <v>0</v>
      </c>
      <c r="W40" s="11">
        <v>0</v>
      </c>
      <c r="X40" s="10">
        <v>0</v>
      </c>
      <c r="Y40" s="10">
        <v>0</v>
      </c>
      <c r="Z40" s="11">
        <v>0</v>
      </c>
      <c r="AA40" s="10">
        <v>0</v>
      </c>
      <c r="AB40" s="10">
        <v>0</v>
      </c>
      <c r="AC40" s="11">
        <v>0</v>
      </c>
      <c r="AD40" s="10">
        <v>0</v>
      </c>
      <c r="AE40" s="10">
        <v>0</v>
      </c>
      <c r="AF40" s="11">
        <v>0</v>
      </c>
    </row>
    <row r="41" spans="7:32">
      <c r="G41" s="17" t="s">
        <v>45</v>
      </c>
      <c r="H41" s="15"/>
      <c r="I41" s="15"/>
      <c r="J41" s="15"/>
      <c r="K41" s="16"/>
      <c r="L41" s="8">
        <v>0</v>
      </c>
      <c r="M41" s="8">
        <v>8</v>
      </c>
      <c r="N41" s="9">
        <v>-1</v>
      </c>
      <c r="O41" s="8">
        <v>0</v>
      </c>
      <c r="P41" s="8">
        <v>0</v>
      </c>
      <c r="Q41" s="9">
        <v>0</v>
      </c>
      <c r="R41" s="8">
        <v>0</v>
      </c>
      <c r="S41" s="8">
        <v>7</v>
      </c>
      <c r="T41" s="9">
        <v>-1</v>
      </c>
      <c r="U41" s="8">
        <v>0</v>
      </c>
      <c r="V41" s="8">
        <v>0</v>
      </c>
      <c r="W41" s="9">
        <v>0</v>
      </c>
      <c r="X41" s="8">
        <v>0</v>
      </c>
      <c r="Y41" s="8">
        <v>0</v>
      </c>
      <c r="Z41" s="9">
        <v>0</v>
      </c>
      <c r="AA41" s="8">
        <v>0</v>
      </c>
      <c r="AB41" s="8">
        <v>0</v>
      </c>
      <c r="AC41" s="9">
        <v>0</v>
      </c>
      <c r="AD41" s="8">
        <v>0</v>
      </c>
      <c r="AE41" s="8">
        <v>1</v>
      </c>
      <c r="AF41" s="9">
        <v>-1</v>
      </c>
    </row>
    <row r="42" spans="7:32">
      <c r="G42" s="14" t="s">
        <v>32</v>
      </c>
      <c r="H42" s="15"/>
      <c r="I42" s="15"/>
      <c r="J42" s="15"/>
      <c r="K42" s="16"/>
      <c r="L42" s="10">
        <v>0</v>
      </c>
      <c r="M42" s="10">
        <v>1086</v>
      </c>
      <c r="N42" s="11">
        <v>-1</v>
      </c>
      <c r="O42" s="10">
        <v>0</v>
      </c>
      <c r="P42" s="10">
        <v>0</v>
      </c>
      <c r="Q42" s="11">
        <v>0</v>
      </c>
      <c r="R42" s="10">
        <v>0</v>
      </c>
      <c r="S42" s="10">
        <v>0</v>
      </c>
      <c r="T42" s="11">
        <v>0</v>
      </c>
      <c r="U42" s="10">
        <v>0</v>
      </c>
      <c r="V42" s="10">
        <v>0</v>
      </c>
      <c r="W42" s="11">
        <v>0</v>
      </c>
      <c r="X42" s="10">
        <v>0</v>
      </c>
      <c r="Y42" s="10">
        <v>0</v>
      </c>
      <c r="Z42" s="11">
        <v>0</v>
      </c>
      <c r="AA42" s="10">
        <v>0</v>
      </c>
      <c r="AB42" s="10">
        <v>0</v>
      </c>
      <c r="AC42" s="11">
        <v>0</v>
      </c>
      <c r="AD42" s="10">
        <f>1706-AD43</f>
        <v>1473</v>
      </c>
      <c r="AE42" s="10">
        <v>1086</v>
      </c>
      <c r="AF42" s="11">
        <v>-1</v>
      </c>
    </row>
    <row r="43" spans="7:32">
      <c r="G43" s="18" t="s">
        <v>47</v>
      </c>
      <c r="H43" s="15"/>
      <c r="I43" s="15"/>
      <c r="J43" s="15"/>
      <c r="K43" s="16"/>
      <c r="L43" s="12">
        <v>5498008</v>
      </c>
      <c r="M43" s="12">
        <v>5387742.6699999999</v>
      </c>
      <c r="N43" s="13">
        <v>2.046596074715647E-2</v>
      </c>
      <c r="O43" s="12">
        <v>35112</v>
      </c>
      <c r="P43" s="12">
        <v>36466</v>
      </c>
      <c r="Q43" s="13">
        <v>-3.7130477705259693E-2</v>
      </c>
      <c r="R43" s="12">
        <v>4457725</v>
      </c>
      <c r="S43" s="12">
        <v>4145913</v>
      </c>
      <c r="T43" s="13">
        <v>7.5209489441770722E-2</v>
      </c>
      <c r="U43" s="12">
        <v>342</v>
      </c>
      <c r="V43" s="12">
        <v>269731</v>
      </c>
      <c r="W43" s="13">
        <v>-0.99873207009946952</v>
      </c>
      <c r="X43" s="12">
        <v>453900</v>
      </c>
      <c r="Y43" s="12">
        <v>412127.67</v>
      </c>
      <c r="Z43" s="13">
        <v>0.10135774188614902</v>
      </c>
      <c r="AA43" s="12">
        <v>550696</v>
      </c>
      <c r="AB43" s="12">
        <v>522096</v>
      </c>
      <c r="AC43" s="13">
        <v>5.4779197695442983E-2</v>
      </c>
      <c r="AD43" s="12">
        <v>233</v>
      </c>
      <c r="AE43" s="12">
        <v>1409</v>
      </c>
      <c r="AF43" s="13">
        <v>-0.83463449254790634</v>
      </c>
    </row>
    <row r="44" spans="7:32" ht="0" hidden="1" customHeight="1"/>
    <row r="45" spans="7:32" ht="6.2" customHeight="1"/>
    <row r="46" spans="7:32" ht="36" customHeight="1"/>
  </sheetData>
  <mergeCells count="46">
    <mergeCell ref="C1:D5"/>
    <mergeCell ref="F3:G3"/>
    <mergeCell ref="I3:J3"/>
    <mergeCell ref="D7:I7"/>
    <mergeCell ref="G9:K9"/>
    <mergeCell ref="AA9:AC9"/>
    <mergeCell ref="AD9:AF9"/>
    <mergeCell ref="G10:K10"/>
    <mergeCell ref="G11:K11"/>
    <mergeCell ref="G12:K12"/>
    <mergeCell ref="L9:N9"/>
    <mergeCell ref="O9:Q9"/>
    <mergeCell ref="R9:T9"/>
    <mergeCell ref="U9:W9"/>
    <mergeCell ref="X9:Z9"/>
    <mergeCell ref="G13:K13"/>
    <mergeCell ref="G14:K14"/>
    <mergeCell ref="G15:K15"/>
    <mergeCell ref="G16:K16"/>
    <mergeCell ref="G17:K17"/>
    <mergeCell ref="G18:K18"/>
    <mergeCell ref="G19:K19"/>
    <mergeCell ref="G20:K20"/>
    <mergeCell ref="G21:K21"/>
    <mergeCell ref="G22:K22"/>
    <mergeCell ref="G23:K23"/>
    <mergeCell ref="G24:K24"/>
    <mergeCell ref="G25:K25"/>
    <mergeCell ref="G26:K26"/>
    <mergeCell ref="G27:K27"/>
    <mergeCell ref="G28:K28"/>
    <mergeCell ref="G29:K29"/>
    <mergeCell ref="G30:K30"/>
    <mergeCell ref="G31:K31"/>
    <mergeCell ref="G32:K32"/>
    <mergeCell ref="G33:K33"/>
    <mergeCell ref="G34:K34"/>
    <mergeCell ref="G35:K35"/>
    <mergeCell ref="G36:K36"/>
    <mergeCell ref="G37:K37"/>
    <mergeCell ref="G43:K43"/>
    <mergeCell ref="G38:K38"/>
    <mergeCell ref="G39:K39"/>
    <mergeCell ref="G40:K40"/>
    <mergeCell ref="G41:K41"/>
    <mergeCell ref="G42:K4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Inversión Nueva</vt:lpstr>
      <vt:lpstr>Riesgo Vivo</vt:lpstr>
      <vt:lpstr>Contratos Nuevos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Blanca</cp:lastModifiedBy>
  <dcterms:modified xsi:type="dcterms:W3CDTF">2017-11-03T12:01:37Z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